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BuÇalışmaKitabı"/>
  <mc:AlternateContent xmlns:mc="http://schemas.openxmlformats.org/markup-compatibility/2006">
    <mc:Choice Requires="x15">
      <x15ac:absPath xmlns:x15ac="http://schemas.microsoft.com/office/spreadsheetml/2010/11/ac" url="D:\Users\25474520380\Desktop\"/>
    </mc:Choice>
  </mc:AlternateContent>
  <xr:revisionPtr revIDLastSave="0" documentId="13_ncr:1_{C8537CEC-371D-4353-9999-B19B7CB9E0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02" i="1" l="1"/>
  <c r="M149" i="1"/>
  <c r="L149" i="1"/>
  <c r="M397" i="1" l="1"/>
  <c r="L397" i="1"/>
  <c r="M396" i="1"/>
  <c r="L396" i="1"/>
  <c r="M394" i="1"/>
  <c r="L394" i="1"/>
  <c r="M393" i="1"/>
  <c r="L393" i="1"/>
  <c r="M392" i="1"/>
  <c r="L392" i="1"/>
  <c r="M391" i="1"/>
  <c r="L391" i="1"/>
  <c r="M390" i="1"/>
  <c r="L390" i="1"/>
  <c r="M389" i="1"/>
  <c r="L389" i="1"/>
  <c r="M388" i="1"/>
  <c r="L388" i="1"/>
  <c r="M387" i="1"/>
  <c r="L387" i="1"/>
  <c r="M385" i="1"/>
  <c r="L385" i="1"/>
  <c r="M384" i="1"/>
  <c r="L384" i="1"/>
  <c r="M383" i="1"/>
  <c r="L383" i="1"/>
  <c r="M382" i="1"/>
  <c r="L382" i="1"/>
  <c r="M380" i="1"/>
  <c r="L380" i="1"/>
  <c r="M379" i="1"/>
  <c r="L379" i="1"/>
  <c r="M378" i="1"/>
  <c r="L378" i="1"/>
  <c r="M377" i="1"/>
  <c r="L377" i="1"/>
  <c r="M376" i="1"/>
  <c r="L376" i="1"/>
  <c r="M375" i="1"/>
  <c r="L375" i="1"/>
  <c r="M374" i="1"/>
  <c r="L374" i="1"/>
  <c r="M373" i="1"/>
  <c r="L373" i="1"/>
  <c r="M372" i="1"/>
  <c r="L372" i="1"/>
  <c r="M371" i="1"/>
  <c r="L371" i="1"/>
  <c r="M370" i="1"/>
  <c r="L370" i="1"/>
  <c r="M369" i="1"/>
  <c r="L369" i="1"/>
  <c r="M367" i="1"/>
  <c r="L367" i="1"/>
  <c r="M366" i="1"/>
  <c r="L366" i="1"/>
  <c r="M365" i="1"/>
  <c r="L365" i="1"/>
  <c r="M364" i="1"/>
  <c r="L364" i="1"/>
  <c r="M363" i="1"/>
  <c r="L363" i="1"/>
  <c r="M362" i="1"/>
  <c r="L362" i="1"/>
  <c r="M361" i="1"/>
  <c r="L361" i="1"/>
  <c r="M359" i="1"/>
  <c r="L359" i="1"/>
  <c r="M358" i="1"/>
  <c r="L358" i="1"/>
  <c r="M356" i="1"/>
  <c r="L356" i="1"/>
  <c r="M355" i="1"/>
  <c r="L355" i="1"/>
  <c r="M354" i="1"/>
  <c r="L354" i="1"/>
  <c r="M353" i="1"/>
  <c r="L353" i="1"/>
  <c r="M352" i="1"/>
  <c r="L352" i="1"/>
  <c r="M351" i="1"/>
  <c r="L351" i="1"/>
  <c r="M348" i="1"/>
  <c r="L348" i="1"/>
  <c r="M347" i="1"/>
  <c r="L347" i="1"/>
  <c r="M344" i="1"/>
  <c r="L344" i="1"/>
  <c r="M343" i="1"/>
  <c r="L343" i="1"/>
  <c r="M342" i="1"/>
  <c r="L342" i="1"/>
  <c r="M340" i="1"/>
  <c r="L340" i="1"/>
  <c r="M339" i="1"/>
  <c r="L339" i="1"/>
  <c r="M338" i="1"/>
  <c r="L338" i="1"/>
  <c r="M337" i="1"/>
  <c r="L337" i="1"/>
  <c r="M334" i="1"/>
  <c r="L334" i="1"/>
  <c r="M332" i="1"/>
  <c r="L332" i="1"/>
  <c r="M331" i="1"/>
  <c r="L331" i="1"/>
  <c r="M330" i="1"/>
  <c r="L330" i="1"/>
  <c r="M328" i="1"/>
  <c r="L328" i="1"/>
  <c r="M323" i="1"/>
  <c r="L323" i="1"/>
  <c r="M322" i="1"/>
  <c r="L322" i="1"/>
  <c r="M321" i="1"/>
  <c r="L321" i="1"/>
  <c r="M320" i="1"/>
  <c r="L320" i="1"/>
  <c r="M318" i="1"/>
  <c r="L318" i="1"/>
  <c r="M317" i="1"/>
  <c r="L317" i="1"/>
  <c r="M315" i="1"/>
  <c r="L315" i="1"/>
  <c r="M314" i="1"/>
  <c r="L314" i="1"/>
  <c r="M313" i="1"/>
  <c r="L313" i="1"/>
  <c r="M312" i="1"/>
  <c r="L312" i="1"/>
  <c r="M309" i="1"/>
  <c r="L309" i="1"/>
  <c r="M308" i="1"/>
  <c r="L308" i="1"/>
  <c r="M307" i="1"/>
  <c r="L307" i="1"/>
  <c r="M306" i="1"/>
  <c r="L306" i="1"/>
  <c r="M305" i="1"/>
  <c r="L305" i="1"/>
  <c r="M303" i="1"/>
  <c r="L303" i="1"/>
  <c r="M301" i="1"/>
  <c r="L301" i="1"/>
  <c r="M300" i="1"/>
  <c r="L300" i="1"/>
  <c r="M299" i="1"/>
  <c r="L299" i="1"/>
  <c r="M297" i="1"/>
  <c r="L297" i="1"/>
  <c r="M296" i="1"/>
  <c r="L296" i="1"/>
  <c r="M295" i="1"/>
  <c r="L295" i="1"/>
  <c r="M294" i="1"/>
  <c r="L294" i="1"/>
  <c r="M293" i="1"/>
  <c r="L293" i="1"/>
  <c r="M292" i="1"/>
  <c r="L292" i="1"/>
  <c r="M287" i="1"/>
  <c r="L287" i="1"/>
  <c r="M286" i="1"/>
  <c r="L286" i="1"/>
  <c r="M284" i="1"/>
  <c r="L284" i="1"/>
  <c r="M283" i="1"/>
  <c r="L283" i="1"/>
  <c r="M282" i="1"/>
  <c r="L282" i="1"/>
  <c r="M281" i="1"/>
  <c r="L281" i="1"/>
  <c r="M278" i="1"/>
  <c r="L278" i="1"/>
  <c r="M277" i="1"/>
  <c r="L277" i="1"/>
  <c r="M276" i="1"/>
  <c r="L276" i="1"/>
  <c r="M275" i="1"/>
  <c r="L275" i="1"/>
  <c r="M273" i="1"/>
  <c r="L273" i="1"/>
  <c r="M272" i="1"/>
  <c r="L272" i="1"/>
  <c r="M271" i="1"/>
  <c r="L271" i="1"/>
  <c r="M269" i="1"/>
  <c r="L269" i="1"/>
  <c r="M267" i="1"/>
  <c r="L267" i="1"/>
  <c r="M265" i="1"/>
  <c r="L265" i="1"/>
  <c r="M264" i="1"/>
  <c r="L264" i="1"/>
  <c r="M263" i="1"/>
  <c r="L263" i="1"/>
  <c r="M261" i="1"/>
  <c r="L261" i="1"/>
  <c r="M260" i="1"/>
  <c r="L260" i="1"/>
  <c r="M259" i="1"/>
  <c r="L259" i="1"/>
  <c r="M258" i="1"/>
  <c r="L258" i="1"/>
  <c r="M257" i="1"/>
  <c r="L257" i="1"/>
  <c r="M255" i="1"/>
  <c r="L255" i="1"/>
  <c r="M254" i="1"/>
  <c r="L254" i="1"/>
  <c r="M253" i="1"/>
  <c r="L253" i="1"/>
  <c r="M251" i="1"/>
  <c r="L251" i="1"/>
  <c r="M250" i="1"/>
  <c r="L250" i="1"/>
  <c r="M248" i="1"/>
  <c r="L248" i="1"/>
  <c r="M247" i="1"/>
  <c r="L247" i="1"/>
  <c r="M246" i="1"/>
  <c r="L246" i="1"/>
  <c r="M245" i="1"/>
  <c r="L245" i="1"/>
  <c r="M244" i="1"/>
  <c r="L244" i="1"/>
  <c r="M242" i="1"/>
  <c r="L242" i="1"/>
  <c r="M240" i="1"/>
  <c r="L240" i="1"/>
  <c r="M239" i="1"/>
  <c r="L239" i="1"/>
  <c r="M238" i="1"/>
  <c r="L238" i="1"/>
  <c r="M237" i="1"/>
  <c r="L237" i="1"/>
  <c r="M236" i="1"/>
  <c r="L236" i="1"/>
  <c r="M233" i="1"/>
  <c r="L233" i="1"/>
  <c r="M230" i="1"/>
  <c r="L230" i="1"/>
  <c r="M227" i="1"/>
  <c r="L227" i="1"/>
  <c r="M226" i="1"/>
  <c r="L226" i="1"/>
  <c r="M225" i="1"/>
  <c r="L225" i="1"/>
  <c r="M224" i="1"/>
  <c r="L224" i="1"/>
  <c r="M222" i="1"/>
  <c r="L222" i="1"/>
  <c r="M219" i="1"/>
  <c r="L219" i="1"/>
  <c r="M217" i="1"/>
  <c r="L217" i="1"/>
  <c r="M215" i="1"/>
  <c r="L215" i="1"/>
  <c r="M213" i="1"/>
  <c r="L213" i="1"/>
  <c r="M210" i="1"/>
  <c r="L210" i="1"/>
  <c r="M209" i="1"/>
  <c r="L209" i="1"/>
  <c r="M208" i="1"/>
  <c r="L208" i="1"/>
  <c r="M207" i="1"/>
  <c r="L207" i="1"/>
  <c r="M206" i="1"/>
  <c r="L206" i="1"/>
  <c r="M205" i="1"/>
  <c r="L205" i="1"/>
  <c r="M204" i="1"/>
  <c r="L204" i="1"/>
  <c r="M203" i="1"/>
  <c r="L203" i="1"/>
  <c r="M197" i="1"/>
  <c r="L197" i="1"/>
  <c r="M196" i="1"/>
  <c r="L196" i="1"/>
  <c r="M195" i="1"/>
  <c r="L195" i="1"/>
  <c r="M193" i="1"/>
  <c r="L193" i="1"/>
  <c r="M192" i="1"/>
  <c r="L192" i="1"/>
  <c r="M190" i="1"/>
  <c r="L190" i="1"/>
  <c r="M189" i="1"/>
  <c r="L189" i="1"/>
  <c r="M188" i="1"/>
  <c r="L188" i="1"/>
  <c r="M187" i="1"/>
  <c r="L187" i="1"/>
  <c r="M186" i="1"/>
  <c r="L186" i="1"/>
  <c r="M182" i="1"/>
  <c r="L182" i="1"/>
  <c r="M178" i="1"/>
  <c r="L178" i="1"/>
  <c r="M177" i="1"/>
  <c r="L177" i="1"/>
  <c r="M174" i="1"/>
  <c r="L174" i="1"/>
  <c r="M173" i="1"/>
  <c r="L173" i="1"/>
  <c r="M168" i="1"/>
  <c r="L168" i="1"/>
  <c r="M167" i="1"/>
  <c r="L167" i="1"/>
  <c r="M166" i="1"/>
  <c r="L166" i="1"/>
  <c r="M165" i="1"/>
  <c r="L165" i="1"/>
  <c r="M162" i="1"/>
  <c r="L162" i="1"/>
  <c r="M161" i="1"/>
  <c r="L161" i="1"/>
  <c r="M160" i="1"/>
  <c r="L160" i="1"/>
  <c r="M155" i="1"/>
  <c r="L155" i="1"/>
  <c r="M154" i="1"/>
  <c r="L154" i="1"/>
  <c r="M150" i="1"/>
  <c r="L150" i="1"/>
  <c r="M148" i="1"/>
  <c r="L148" i="1"/>
  <c r="M146" i="1"/>
  <c r="L146" i="1"/>
  <c r="M145" i="1"/>
  <c r="L145" i="1"/>
  <c r="M144" i="1"/>
  <c r="L144" i="1"/>
  <c r="M142" i="1"/>
  <c r="L142" i="1"/>
  <c r="M140" i="1"/>
  <c r="L140" i="1"/>
  <c r="M139" i="1"/>
  <c r="L139" i="1"/>
  <c r="M137" i="1"/>
  <c r="L137" i="1"/>
  <c r="M136" i="1"/>
  <c r="L136" i="1"/>
  <c r="M134" i="1"/>
  <c r="L134" i="1"/>
  <c r="M132" i="1"/>
  <c r="L132" i="1"/>
  <c r="M131" i="1"/>
  <c r="L131" i="1"/>
  <c r="M130" i="1"/>
  <c r="L130" i="1"/>
  <c r="M129" i="1"/>
  <c r="L129" i="1"/>
  <c r="M128" i="1"/>
  <c r="L128" i="1"/>
  <c r="M127" i="1"/>
  <c r="L127" i="1"/>
  <c r="M126" i="1"/>
  <c r="L126" i="1"/>
  <c r="M121" i="1"/>
  <c r="L121" i="1"/>
  <c r="M120" i="1"/>
  <c r="L120" i="1"/>
  <c r="M119" i="1"/>
  <c r="L119" i="1"/>
  <c r="M118" i="1"/>
  <c r="L118" i="1"/>
  <c r="M117" i="1"/>
  <c r="L117" i="1"/>
  <c r="M116" i="1"/>
  <c r="L116" i="1"/>
  <c r="M115" i="1"/>
  <c r="L115" i="1"/>
  <c r="M112" i="1"/>
  <c r="L112" i="1"/>
  <c r="M110" i="1"/>
  <c r="L110" i="1"/>
  <c r="M109" i="1"/>
  <c r="L109" i="1"/>
  <c r="M107" i="1"/>
  <c r="L107" i="1"/>
  <c r="M106" i="1"/>
  <c r="L106" i="1"/>
  <c r="M105" i="1"/>
  <c r="L105" i="1"/>
  <c r="M104" i="1"/>
  <c r="L104" i="1"/>
  <c r="M103" i="1"/>
  <c r="L103" i="1"/>
  <c r="M101" i="1"/>
  <c r="L101" i="1"/>
  <c r="M96" i="1"/>
  <c r="L96" i="1"/>
  <c r="M94" i="1"/>
  <c r="L94" i="1"/>
  <c r="M93" i="1"/>
  <c r="L93" i="1"/>
  <c r="M92" i="1"/>
  <c r="L92" i="1"/>
  <c r="M90" i="1"/>
  <c r="L90" i="1"/>
  <c r="M88" i="1"/>
  <c r="L88" i="1"/>
  <c r="M87" i="1"/>
  <c r="L87" i="1"/>
  <c r="M78" i="1"/>
  <c r="L78" i="1"/>
  <c r="M72" i="1"/>
  <c r="L72" i="1"/>
  <c r="M69" i="1"/>
  <c r="L69" i="1"/>
  <c r="M66" i="1"/>
  <c r="L66" i="1"/>
  <c r="M64" i="1"/>
  <c r="L64" i="1"/>
  <c r="M63" i="1"/>
  <c r="L63" i="1"/>
  <c r="M62" i="1"/>
  <c r="L62" i="1"/>
  <c r="M61" i="1"/>
  <c r="L61" i="1"/>
  <c r="M58" i="1"/>
  <c r="L58" i="1"/>
  <c r="M57" i="1"/>
  <c r="L57" i="1"/>
  <c r="M56" i="1"/>
  <c r="L56" i="1"/>
  <c r="M55" i="1"/>
  <c r="L55" i="1"/>
  <c r="M50" i="1"/>
  <c r="L50" i="1"/>
  <c r="M47" i="1"/>
  <c r="L47" i="1"/>
  <c r="M43" i="1"/>
  <c r="L43" i="1"/>
  <c r="M40" i="1"/>
  <c r="L40" i="1"/>
  <c r="M35" i="1"/>
  <c r="L35" i="1"/>
  <c r="M26" i="1"/>
  <c r="L26" i="1"/>
  <c r="M20" i="1"/>
  <c r="L20" i="1"/>
  <c r="M15" i="1"/>
  <c r="L15" i="1"/>
  <c r="M12" i="1"/>
  <c r="L12" i="1"/>
  <c r="M11" i="1"/>
  <c r="L11" i="1"/>
  <c r="M2" i="1"/>
  <c r="L2" i="1"/>
  <c r="L731" i="1" l="1"/>
  <c r="M731" i="1"/>
</calcChain>
</file>

<file path=xl/sharedStrings.xml><?xml version="1.0" encoding="utf-8"?>
<sst xmlns="http://schemas.openxmlformats.org/spreadsheetml/2006/main" count="3492" uniqueCount="1110">
  <si>
    <t>SIRA</t>
  </si>
  <si>
    <t>LİSANSLI DEPO</t>
  </si>
  <si>
    <t>FAALİYET KONUSU</t>
  </si>
  <si>
    <t>ŞİRKET MERKEZİ</t>
  </si>
  <si>
    <t>DEPONUN BULUNDUĞU İL</t>
  </si>
  <si>
    <t>DEPONUN BULUNDUĞU İLÇE</t>
  </si>
  <si>
    <t>KURULUŞ KAPASİTESİ</t>
  </si>
  <si>
    <t>LİSANS KAPASİTESİ</t>
  </si>
  <si>
    <t>KURULUŞ İZNİNİN YAYINLANDIĞI GAZETE TARİH VE SAYISI</t>
  </si>
  <si>
    <t>LİSANS TARİHİ</t>
  </si>
  <si>
    <t>ANLAŞMALI OLDUĞU YETKİLİ SINIFLANDIRICI</t>
  </si>
  <si>
    <t>TOPLAM KURULUŞ KAPASİTESİ</t>
  </si>
  <si>
    <t>TOPLAM LİSANS KAPASİTESİ</t>
  </si>
  <si>
    <t>TMO-TOBB TARIM ÜRÜNLERİ LİSANSLI DEPOCULUK SAN. VE TİC. A.Ş.</t>
  </si>
  <si>
    <t>HUBUBAT, BAKLAGİLLER VE YAĞLI TOHUMLAR</t>
  </si>
  <si>
    <t>Ankara</t>
  </si>
  <si>
    <t>Yozgat</t>
  </si>
  <si>
    <t>Sarıkaya</t>
  </si>
  <si>
    <t>26.02.2010 - 7510</t>
  </si>
  <si>
    <t>Polatlı TB</t>
  </si>
  <si>
    <t>Edirne</t>
  </si>
  <si>
    <t>Keşan</t>
  </si>
  <si>
    <t>Sivas</t>
  </si>
  <si>
    <t>Merkez</t>
  </si>
  <si>
    <t>Çorum</t>
  </si>
  <si>
    <t>Çorum TB</t>
  </si>
  <si>
    <t>Tekirdağ</t>
  </si>
  <si>
    <t>Hayrabolu</t>
  </si>
  <si>
    <t>Kırıkkale</t>
  </si>
  <si>
    <t>Keskin</t>
  </si>
  <si>
    <t>Kırklareli</t>
  </si>
  <si>
    <t>Babaeski</t>
  </si>
  <si>
    <t>Kırşehir</t>
  </si>
  <si>
    <t>Mucur</t>
  </si>
  <si>
    <t>KURU KAYISI</t>
  </si>
  <si>
    <t>Malatya</t>
  </si>
  <si>
    <t>Yeşilyurt</t>
  </si>
  <si>
    <t>Malatya TB</t>
  </si>
  <si>
    <t>EGE TARIM ÜRÜNLERİ LİSANSLI DEPOCULUK A.Ş.</t>
  </si>
  <si>
    <t>PAMUK</t>
  </si>
  <si>
    <t>İzmir</t>
  </si>
  <si>
    <t>Selçuk</t>
  </si>
  <si>
    <t>13.01.2011 - 7729</t>
  </si>
  <si>
    <t>İzladaş</t>
  </si>
  <si>
    <t>MARMARABİRLİK TARIM ÜRÜNLERİ LİSANSLI DEPOCULUK A.Ş.</t>
  </si>
  <si>
    <t>ZEYTİN</t>
  </si>
  <si>
    <t>Bursa</t>
  </si>
  <si>
    <t>Nilüfer</t>
  </si>
  <si>
    <t>03.06.2011 - 7829</t>
  </si>
  <si>
    <t>Nanolab</t>
  </si>
  <si>
    <t>Balıkesir</t>
  </si>
  <si>
    <t>Erdek</t>
  </si>
  <si>
    <t>ZEYTİNYAĞI</t>
  </si>
  <si>
    <t>TİRYAKİ TARIM ÜRÜNLERİ LİSANSLI DEPOCULUK SAN. VE TİC. A.Ş.</t>
  </si>
  <si>
    <t>Gaziantep</t>
  </si>
  <si>
    <t>Bandırma</t>
  </si>
  <si>
    <t>25.10.2011 - 7928</t>
  </si>
  <si>
    <t>Bandırma TB</t>
  </si>
  <si>
    <t>Gaziantep TB</t>
  </si>
  <si>
    <t>Şehitkamil</t>
  </si>
  <si>
    <t>Mersin</t>
  </si>
  <si>
    <t>Akdeniz</t>
  </si>
  <si>
    <t>Muş</t>
  </si>
  <si>
    <t>ANADOLU SELÇUKLU TARIM ÜRÜNLERİ LİSANSLI DEPOCULUK A.Ş.</t>
  </si>
  <si>
    <t>Konya</t>
  </si>
  <si>
    <t>Karatay</t>
  </si>
  <si>
    <t>16.08.2012 - 8135</t>
  </si>
  <si>
    <t>KLD</t>
  </si>
  <si>
    <t>Çeltik</t>
  </si>
  <si>
    <t>Karapınar</t>
  </si>
  <si>
    <t>Çumra</t>
  </si>
  <si>
    <t>Karataş-Yunak</t>
  </si>
  <si>
    <t>Saray-Yunak</t>
  </si>
  <si>
    <t>KAİNAT TARIM ÜRÜNLERİ LİSANSLI DEPOCULUK A.Ş.</t>
  </si>
  <si>
    <t>Kangal</t>
  </si>
  <si>
    <t>29.05.2013 - 8330</t>
  </si>
  <si>
    <t>Sivas TB</t>
  </si>
  <si>
    <t>Çanakkale</t>
  </si>
  <si>
    <t>Gelibolu</t>
  </si>
  <si>
    <t>Bastak</t>
  </si>
  <si>
    <t>Pınarhisar</t>
  </si>
  <si>
    <t>Karaman</t>
  </si>
  <si>
    <t>Ergene</t>
  </si>
  <si>
    <t>Malkara</t>
  </si>
  <si>
    <t xml:space="preserve">Konya </t>
  </si>
  <si>
    <t>Kulu</t>
  </si>
  <si>
    <t>TOPRAK TARIM ÜRÜNLERİ LİSANSLI DEPOCULUK SAN. VE TİC. A.Ş.</t>
  </si>
  <si>
    <t>Kazımkarabekir</t>
  </si>
  <si>
    <t>06.08.2014 - 8625</t>
  </si>
  <si>
    <t>Altınekin</t>
  </si>
  <si>
    <t>Kadınhanı</t>
  </si>
  <si>
    <t>YALNIZLAR AGRO TARIM ÜRÜNLERİ LİSANSLI DEPOCULUK SAN VE TİC. A.Ş.</t>
  </si>
  <si>
    <t>25.12.2014 - 8723</t>
  </si>
  <si>
    <t>Borsa Aksaray</t>
  </si>
  <si>
    <t>Süleymanpaşa</t>
  </si>
  <si>
    <t>kld</t>
  </si>
  <si>
    <t>KONYA TARIM ÜRÜNLERİ LİSANSLI DEPOCULUK SAN. VE TİC. A.Ş.</t>
  </si>
  <si>
    <t>02.01.2015 - 8728</t>
  </si>
  <si>
    <t>Erkaya</t>
  </si>
  <si>
    <t>Cihanbeyli</t>
  </si>
  <si>
    <t>Afyon</t>
  </si>
  <si>
    <t>Emirdağ</t>
  </si>
  <si>
    <t>Balışeyh</t>
  </si>
  <si>
    <t>ALTUNTAŞ TARIM ÜRÜNLERİ LİSANSLI DEPOCULUK A.Ş.</t>
  </si>
  <si>
    <t>Aksaray</t>
  </si>
  <si>
    <t>Ağaçören</t>
  </si>
  <si>
    <t>04.03.2015 - 8771</t>
  </si>
  <si>
    <t>Merkez (Yapılcan)</t>
  </si>
  <si>
    <t>ULİDAŞ TARIM ÜRÜNLERİ LİSANSLI DEPOCULUK SAN. VE TİC. A.Ş.</t>
  </si>
  <si>
    <t>Samsun</t>
  </si>
  <si>
    <t>Alaca</t>
  </si>
  <si>
    <t>Sorgun</t>
  </si>
  <si>
    <t>Çerikli/Delice</t>
  </si>
  <si>
    <t>Aydın</t>
  </si>
  <si>
    <t>Germencik</t>
  </si>
  <si>
    <t>Hatay</t>
  </si>
  <si>
    <t>Belen</t>
  </si>
  <si>
    <t>MARDİN TARIM ÜRÜNLERİ LİSANSLI DEPOCULUK A.Ş.</t>
  </si>
  <si>
    <t>Mardin</t>
  </si>
  <si>
    <t>Kızıltepe</t>
  </si>
  <si>
    <t>22.04.2015 - 8806</t>
  </si>
  <si>
    <t>Diyarbakır TB</t>
  </si>
  <si>
    <t>LÜLEBURGAZ TARIM ÜRÜNLERİ LİSANSLI DEPOCULUK A.Ş.</t>
  </si>
  <si>
    <t>Lüleburgaz</t>
  </si>
  <si>
    <t>17.06.2015 - 8843</t>
  </si>
  <si>
    <t>Lüleburgaz TB</t>
  </si>
  <si>
    <t>RANA FARM TARIM ÜRÜNLERİ LİSANSLI DEPOCULUK A.Ş.</t>
  </si>
  <si>
    <t>24.06.2015 - 8848</t>
  </si>
  <si>
    <t>KAYSERİ ŞEKER TARIM ÜRÜNLERİ LİSANSLI DEPOCULUK A.Ş.</t>
  </si>
  <si>
    <t>Kayseri</t>
  </si>
  <si>
    <t>Boğazlıyan</t>
  </si>
  <si>
    <t>25.06.2015 - 8849</t>
  </si>
  <si>
    <t>Şarkışla</t>
  </si>
  <si>
    <t>Develi</t>
  </si>
  <si>
    <t>KÖSEOĞLU AGRO TARIM ÜRÜNLERİ LİSANSLI DEPOCULUK A.Ş.</t>
  </si>
  <si>
    <t>Adana</t>
  </si>
  <si>
    <t>Yüreğir</t>
  </si>
  <si>
    <t>15.04.2016 - 9055</t>
  </si>
  <si>
    <t>Adana TB</t>
  </si>
  <si>
    <t>İPSALA TARIM ÜRÜNLERİ LİSANSLI DEPOCULUK A.Ş.</t>
  </si>
  <si>
    <t>İpsala</t>
  </si>
  <si>
    <t>13.05.2016 - 9075</t>
  </si>
  <si>
    <t>ÖZMEN HUBUBAT TARIM ÜRÜNLERİ LİSANSLI DEPOCULUK A.Ş.</t>
  </si>
  <si>
    <t>07.06.2016 - 9091</t>
  </si>
  <si>
    <t>GRAİN TARIM ÜRÜNLERİ LİSANSLI DEPOCULUK A.Ş.</t>
  </si>
  <si>
    <t>Kırıkhan</t>
  </si>
  <si>
    <t>08.06.2016 - 9092</t>
  </si>
  <si>
    <t>EVLİK TARIM ÜRÜNLERİ LİSANSLI DEPOCULUK SAN. VE TİC. A.Ş.</t>
  </si>
  <si>
    <t>24.06.2016 - 9104</t>
  </si>
  <si>
    <t>SARGEM</t>
  </si>
  <si>
    <t>Karapınar (Pan-Gev)</t>
  </si>
  <si>
    <t>SARAÇ HUBUBAT TARIM ÜRÜNLERİ LİSANSLI DEPOCULUK SAN. VE TİC. A.Ş.</t>
  </si>
  <si>
    <t>Beyşehir</t>
  </si>
  <si>
    <t>04.07.2016 - 9110</t>
  </si>
  <si>
    <t>TARIM KREDİ TARIM ÜRÜNLERİ LİSANSLI DEPOCULUK A.Ş.
(Eski Adı: TK TARIM ÜRÜNLERİ LİSANSLI DEPOCULUK A.Ş.)</t>
  </si>
  <si>
    <t>HUBUBAT, KURU KAYISI, FINDIK</t>
  </si>
  <si>
    <t>Şerelikoçhisar</t>
  </si>
  <si>
    <t>Borsa Polatlı</t>
  </si>
  <si>
    <t>Eskişehir</t>
  </si>
  <si>
    <t>Kaymaz-Sivrihisar</t>
  </si>
  <si>
    <t>Yenice-Sivrihisar</t>
  </si>
  <si>
    <t>Nurdağı</t>
  </si>
  <si>
    <t>Şanlıurfa</t>
  </si>
  <si>
    <t>Viranşehir</t>
  </si>
  <si>
    <t>MATLI TARIM ÜRÜNLERİ LİSANSLI DEPOCULUK A.Ş.</t>
  </si>
  <si>
    <t>Karacabey</t>
  </si>
  <si>
    <t>20.07.2016 - 9119</t>
  </si>
  <si>
    <t>Bursa TB</t>
  </si>
  <si>
    <t>Manisa</t>
  </si>
  <si>
    <t>Turgutlu</t>
  </si>
  <si>
    <t>Aliağa</t>
  </si>
  <si>
    <t>Tekkeköy</t>
  </si>
  <si>
    <t>Niğde</t>
  </si>
  <si>
    <t>Polatlı</t>
  </si>
  <si>
    <t>Selçuklu</t>
  </si>
  <si>
    <t>Diyarbakır</t>
  </si>
  <si>
    <t>Eğil</t>
  </si>
  <si>
    <t>OBA LİDAŞ TARIM ÜRÜNLERİ LİSANSLI DEPOCULUK SAN. VE TİC. A.Ş.</t>
  </si>
  <si>
    <t>18.10.2016 - 9178</t>
  </si>
  <si>
    <t>MUTLU GRAİN TARIM ÜRÜNLERİ LİSANSLI DEPOCULUK A.Ş.</t>
  </si>
  <si>
    <t>31.08.2016 - 9148</t>
  </si>
  <si>
    <t>TRAKYA EVREN TARIM ÜRÜNLERİ LİSANSLI DEPOCULUK A.Ş.</t>
  </si>
  <si>
    <t>20.10.2016 - 9180</t>
  </si>
  <si>
    <t>GİRESUN FINDIK TARIM ÜRÜNLERİ LİSANSLI DEPOCULUK A.Ş.</t>
  </si>
  <si>
    <t>FINDIK</t>
  </si>
  <si>
    <t>Giresun</t>
  </si>
  <si>
    <t>29.11.2016 - 9208</t>
  </si>
  <si>
    <t xml:space="preserve">Giresun TB </t>
  </si>
  <si>
    <t>AKGÜLLER TAHIL TARIM ÜRÜNLERİ LİSANSLI DEPOCULUK A.Ş.</t>
  </si>
  <si>
    <t>Ceyhan</t>
  </si>
  <si>
    <t>16.11.2016 - 9199</t>
  </si>
  <si>
    <t>ÖZEKİZLER AGRO TARIM ÜRÜNLERİ LİSANSLI DEPOCULUK A.Ş.</t>
  </si>
  <si>
    <t>Sarıçam</t>
  </si>
  <si>
    <t>18.11.2016 - 9201</t>
  </si>
  <si>
    <t>Kozan</t>
  </si>
  <si>
    <t>MYSİLO TARIM ÜRÜNLERİ LİSANSLI DEPOCULUK A.Ş.</t>
  </si>
  <si>
    <t>Merkez(Aratol)</t>
  </si>
  <si>
    <t>23.11.2016 - 9204</t>
  </si>
  <si>
    <t>ATB Laboratuvar</t>
  </si>
  <si>
    <t>Yerköy</t>
  </si>
  <si>
    <t>Mahmudiye</t>
  </si>
  <si>
    <t>Şefaatli</t>
  </si>
  <si>
    <t>KAN TARIM ÜRÜNLERİ LİSANSLI DEPOCULUK A.Ş.</t>
  </si>
  <si>
    <t>10.01.2017 - 9238</t>
  </si>
  <si>
    <t>SAFİRTAŞ TARIM ÜRÜNLERİ LİSANSLI DEPOCULUK A.Ş.</t>
  </si>
  <si>
    <t>Kahramanmaraş</t>
  </si>
  <si>
    <t>Türkoğlu</t>
  </si>
  <si>
    <t>29.03.2017 - 9294</t>
  </si>
  <si>
    <t>CEMAŞ TARIM ÜRÜNLERİ LİSANSLI DEPOCULUK SAN. VE TİC. A.Ş.</t>
  </si>
  <si>
    <t>Çınar</t>
  </si>
  <si>
    <t>01.03.2017 - 9274</t>
  </si>
  <si>
    <t>AVS AGRO TARIM ÜRÜNLERİ LİSANSLI DEPOCULUK A.Ş.</t>
  </si>
  <si>
    <t>23.03.2017 - 9290</t>
  </si>
  <si>
    <t>RUHBAŞ TARIM ÜRÜNLERİ LİSANSLI DEPOCULUK A.Ş.</t>
  </si>
  <si>
    <t>Talas</t>
  </si>
  <si>
    <t>07.03.2017 - 9278</t>
  </si>
  <si>
    <t>ŞİMALA TARIM ÜRÜNLERİ LİSANSLI DEPOCULUK SAN. VE TİC. A.Ş.</t>
  </si>
  <si>
    <t>30.03.2017 - 9295</t>
  </si>
  <si>
    <t>ALTINAGRO TARIM ÜRÜNLERİ LİSANSLI DEPOCULUK A.Ş.</t>
  </si>
  <si>
    <t>12.04.2017 - 9304</t>
  </si>
  <si>
    <t>SANDIKÇI TARIM ÜRÜNLERİ LİSANSLI DEPOCULUK A.Ş.</t>
  </si>
  <si>
    <t>19.04.2017 - 9309</t>
  </si>
  <si>
    <t>GÜZEL TARIM TARIM ÜRÜNLERİ LİSANSLI DEPOCULUK A.Ş.</t>
  </si>
  <si>
    <t>Cihanbeyli (Yeşilöz)</t>
  </si>
  <si>
    <t>27.04.2017 - 9315</t>
  </si>
  <si>
    <t>Cihanbeyli (Karşıyaka)</t>
  </si>
  <si>
    <t>Ilgın</t>
  </si>
  <si>
    <t>HEKİMOĞLU TARIM ÜRÜNLERİ LİSANSLI DEPOCULUK SAN. VE TİC. A.Ş.</t>
  </si>
  <si>
    <t>27.04.2017 - 10189</t>
  </si>
  <si>
    <t>EDİRNE TARIM ÜRÜNLERİ LİSANSLI DEPOCULUK A.Ş.</t>
  </si>
  <si>
    <t xml:space="preserve">24.05.2017 - 9332 </t>
  </si>
  <si>
    <t>Edirne TB</t>
  </si>
  <si>
    <t>AL LİDAŞ TARIM ÜRÜNLERİ LİSANSLI DEPOCULUK A.Ş.</t>
  </si>
  <si>
    <t>Pazarcık</t>
  </si>
  <si>
    <t>09.05.2017 - 9322</t>
  </si>
  <si>
    <t>ATB ÇUKUROVA TARIM ÜRÜNLERİ LİSANSLI DEPOCULUK A.Ş.</t>
  </si>
  <si>
    <t>29.05.2017 - 9335</t>
  </si>
  <si>
    <t>SELÇUKLU YILDIZI TARIM ÜRÜNLERİ LİSANSLI DEPOCULUK A.Ş.</t>
  </si>
  <si>
    <t>11.05.2017-9324</t>
  </si>
  <si>
    <t>ŞİMŞEKLİ TARIM ÜRÜNLERİ LİSANSLI DEPOCULUK SAN. VE TİC. A.Ş.</t>
  </si>
  <si>
    <t>24.05.2017 - 9332</t>
  </si>
  <si>
    <t>AKBAL HUBUBAT TARIM ÜRÜNLERİ LİSANSLI DEPOCULUK A.Ş.</t>
  </si>
  <si>
    <t>07.06.2017 - 9342</t>
  </si>
  <si>
    <t>Yeşilhisar</t>
  </si>
  <si>
    <t>Sakarya</t>
  </si>
  <si>
    <t>Karasu</t>
  </si>
  <si>
    <t xml:space="preserve">Tokat </t>
  </si>
  <si>
    <t>Zile</t>
  </si>
  <si>
    <t>GAP ŞANLIURFA TARIM ÜRÜNLERİ LİSANSLI DEPOCULUK A.Ş.</t>
  </si>
  <si>
    <t>Eyyübiye</t>
  </si>
  <si>
    <t>30.11.2017 - 9463</t>
  </si>
  <si>
    <t>Ankara TB</t>
  </si>
  <si>
    <t>SÖNMEZLERAGRO TARIM ÜRÜNLERİ LİSANSLI DEPOCULUK A.Ş.</t>
  </si>
  <si>
    <t>28.06.2017 - 9355</t>
  </si>
  <si>
    <t>BAĞIŞLAR TARIM ÜRÜNLERİ LİSANSLI DEPOCULUK A.Ş.</t>
  </si>
  <si>
    <t>İmamoğlu</t>
  </si>
  <si>
    <t>TEZCAN TARIM ÜRÜNLERİ LİSANSLI DEPOCULUK A.Ş.</t>
  </si>
  <si>
    <t>14.06.2017 - 9347</t>
  </si>
  <si>
    <t>UNSAN TARIM ÜRÜNLERİ LİSANSLI DEPOCULUK SAN. VE TİC. A.Ş.</t>
  </si>
  <si>
    <t>Artuklu</t>
  </si>
  <si>
    <t>06.06.2017 - 9341</t>
  </si>
  <si>
    <t>ERGÜNLER TARIM ÜRÜNLERİ LİSANSLI DEPOCULUK A.Ş.</t>
  </si>
  <si>
    <t>Elazığ</t>
  </si>
  <si>
    <t>31.05.2017 - 9337</t>
  </si>
  <si>
    <t>SİVAS LİDAŞ TARIM ÜRÜNLERİ LİSANSLI DEPOCULUK A.Ş.</t>
  </si>
  <si>
    <t>Hafik</t>
  </si>
  <si>
    <t>Akıncılar</t>
  </si>
  <si>
    <t>YUSUF ZENGİN TARIM ÜRÜNLERİ LİSANSLI DEPOCULUK A.Ş.</t>
  </si>
  <si>
    <t>13.06.2017 - 9346</t>
  </si>
  <si>
    <t>TEKBAŞLAR TARIM ÜRÜNLERİ LİSANSLI DEPOCULUK A.Ş.</t>
  </si>
  <si>
    <t>PTB TARIM ÜRÜNLERİ LİSANSLI DEPOCULUK A.Ş.</t>
  </si>
  <si>
    <t>03.07.2017 - 9358</t>
  </si>
  <si>
    <t>AYSAN TARIM ÜRÜNLERİ LİSANSLI DEPOCULUK A.Ş.</t>
  </si>
  <si>
    <t>06.07.2017 - 9361</t>
  </si>
  <si>
    <t>LDR TARIM ÜRÜNLERİ LİSANSLI DEPOCULUK A.Ş.</t>
  </si>
  <si>
    <t>21.07.2017 - 9372</t>
  </si>
  <si>
    <t>ALTILAR TARIM ÜRÜNLERİ LİSANSLI DEPOCULUK A.Ş.</t>
  </si>
  <si>
    <t>Bala</t>
  </si>
  <si>
    <t>14.07.2017 - 9367</t>
  </si>
  <si>
    <t>MAPA TARIM ÜRÜNLERİ LİSANSLI DEPOCULUK A.Ş.</t>
  </si>
  <si>
    <t>BALIKESİR HUBUBAT TARIM ÜRÜNLERİ LİSANSLI DEPOCULUK A.Ş.</t>
  </si>
  <si>
    <t>Karesi</t>
  </si>
  <si>
    <t>01.11.2017 - 9442</t>
  </si>
  <si>
    <t>ESLİDAŞ TARIM ÜRÜNLERİ LİSANSLI DEPOCULUK SAN. VE TİC. A.Ş.</t>
  </si>
  <si>
    <t>Uzunköprü</t>
  </si>
  <si>
    <t>27.09.2017 - 9417</t>
  </si>
  <si>
    <t>Havsa</t>
  </si>
  <si>
    <t>ATA LİDAŞ TARIM ÜRÜNLERİ LİSANSLI DEPOCULUK A.Ş.</t>
  </si>
  <si>
    <t>Onikişubat</t>
  </si>
  <si>
    <t>15.11.2017 - 9452</t>
  </si>
  <si>
    <t>KFM TARIM ÜRÜNLERİ LİSANSLI DEPOCULUK A.Ş.</t>
  </si>
  <si>
    <t>istanbul</t>
  </si>
  <si>
    <t>İstanbul</t>
  </si>
  <si>
    <t>Silivri</t>
  </si>
  <si>
    <t>29.09.2017 - 9419</t>
  </si>
  <si>
    <t>YENİ PAZAR TARIM ÜRÜNLERİ LİSANSLI DEPOCULUK A.Ş.</t>
  </si>
  <si>
    <t>18.10.2017 - 9432</t>
  </si>
  <si>
    <t>Kaman</t>
  </si>
  <si>
    <t>Ulaş</t>
  </si>
  <si>
    <t>Çatalca</t>
  </si>
  <si>
    <t>MUTLULAR GÖNEN TARIM ÜRÜNLERİ LİSANSLI DEPOCULUK A.Ş.</t>
  </si>
  <si>
    <t>Gönen</t>
  </si>
  <si>
    <t>14.12.2017 - 9473</t>
  </si>
  <si>
    <t>Gönen TB</t>
  </si>
  <si>
    <t>POLAT AGRO TARIM ÜRÜNLERİ LİSANSLI DEPOCULUK A.Ş.</t>
  </si>
  <si>
    <t>Nevşehir</t>
  </si>
  <si>
    <t>Kozaklı</t>
  </si>
  <si>
    <t>26.01.2018 - 9503</t>
  </si>
  <si>
    <t>Nevşehir Gıda</t>
  </si>
  <si>
    <t>Boğazlıyan (Özler)</t>
  </si>
  <si>
    <t>Boğazlıyan (Yamaçlı)</t>
  </si>
  <si>
    <t>Hacıbektaş</t>
  </si>
  <si>
    <t>ERC TARIM ÜRÜNLERİ LİSANSLI DEPOCULUK A.Ş.</t>
  </si>
  <si>
    <t>Pınarbaşı</t>
  </si>
  <si>
    <t>08.02.2018 - 9512</t>
  </si>
  <si>
    <t>SARAYLI TARIM ÜRÜNLERİ LİSANSLI DEPOCULUK A.Ş.</t>
  </si>
  <si>
    <t>28.02.2018 - 9526</t>
  </si>
  <si>
    <t>TEKİN LİDAŞ TARIM ÜRÜNLERİ LİSANSLI DEPOCULUK A.Ş.</t>
  </si>
  <si>
    <t>Batman</t>
  </si>
  <si>
    <t>Adıyaman</t>
  </si>
  <si>
    <t>Besni</t>
  </si>
  <si>
    <t>10.04.2018 - 9555</t>
  </si>
  <si>
    <t>Beşiri (OSB)</t>
  </si>
  <si>
    <t>Beşiri</t>
  </si>
  <si>
    <t>DOĞU MARMARA TARIM ÜRÜNLERİ LİSANSLI DEPOCULUK A.Ş.</t>
  </si>
  <si>
    <t>Adapazarı</t>
  </si>
  <si>
    <t>06.04.2018 - 9553</t>
  </si>
  <si>
    <t>KIZILTEPE AGRO TARIM ÜRÜNLERİ LİSANSLI DEPOCULUK A.Ş.</t>
  </si>
  <si>
    <t>02.04.2018 - 9549</t>
  </si>
  <si>
    <t>CENSA TARIM ÜRÜNLERİ LİSANSLI DEPOCULUK SAN. VE TİC. A.Ş.</t>
  </si>
  <si>
    <t>Sur</t>
  </si>
  <si>
    <t>19.04.2018 - 9562</t>
  </si>
  <si>
    <t>ATARLAR TARIM ÜRÜNLERİ LİSANSLI DEPOCULUK A.Ş.</t>
  </si>
  <si>
    <t>Sultanhanı</t>
  </si>
  <si>
    <t>10.05.2018 - 9575</t>
  </si>
  <si>
    <t>Eskil</t>
  </si>
  <si>
    <t>TEKNİK AGRO TARIM ÜRÜNLERİ LİSANSLI DEPOCULUK A.Ş.</t>
  </si>
  <si>
    <t>Şehzadeler</t>
  </si>
  <si>
    <t>18.05.2018 - 9581</t>
  </si>
  <si>
    <t>KUŞAT TARIM ÜRÜNLERİ LİSANSLI DEPOCULUK A.Ş.</t>
  </si>
  <si>
    <t>Felahiye</t>
  </si>
  <si>
    <t>15.05.2018 - 9578</t>
  </si>
  <si>
    <t>Kocasinan</t>
  </si>
  <si>
    <t>Tomarza</t>
  </si>
  <si>
    <t>EREĞLİ TARIM ÜRÜNLERİ LİSANSLI DEPOCULUK A.Ş.</t>
  </si>
  <si>
    <t>Ereğli</t>
  </si>
  <si>
    <t>24.05.2018 - 9585</t>
  </si>
  <si>
    <t>HACIÖMEROĞLU AFM TARIM ÜRÜNLERİ LİSANSLI DEPOCULUK A.Ş.</t>
  </si>
  <si>
    <t>Bitlis</t>
  </si>
  <si>
    <t>Ahlat</t>
  </si>
  <si>
    <t>Silvan(Merkez)</t>
  </si>
  <si>
    <t>Bismil</t>
  </si>
  <si>
    <t>POLER URFA TARIM ÜRÜNLERİ LİSANSLI DEPOCULUK A.Ş.</t>
  </si>
  <si>
    <t>Derik</t>
  </si>
  <si>
    <t>01.06.2018-9591</t>
  </si>
  <si>
    <t>Odunpazarı</t>
  </si>
  <si>
    <t>HACI EMİN TARIM ÜRÜNLERİ LİSANSLI DEPOCULUK A.Ş.</t>
  </si>
  <si>
    <t>30.05.2018-9589</t>
  </si>
  <si>
    <t>MEZOPOTAMYA LİDAŞ TARIM ÜRÜNLERİ LİSANSLI DEPOCULUK A.Ş.</t>
  </si>
  <si>
    <t>23/05/2018 - 9584</t>
  </si>
  <si>
    <t>DOĞA AKBULUT TARIM ÜRÜNLERİ LİSANSLI DEPOCULUK A.Ş.</t>
  </si>
  <si>
    <t>20.06.2018-9603</t>
  </si>
  <si>
    <t>YİĞİTLER AGRO TARIM ÜRÜNLERİ LİSANSLI DEPOCULUK A.Ş.</t>
  </si>
  <si>
    <t>11.06.2018-9597</t>
  </si>
  <si>
    <t>AKSARAY İLİ TİCARET BORSASI TARIM ÜRÜNLERİ LİSANSLI DEPOCULUK A.Ş.</t>
  </si>
  <si>
    <t>08.01.2018 - 9489</t>
  </si>
  <si>
    <t>İSMAİL HAKAN BALTAOĞLU TARIM ÜRÜNLERİ LİSANSLI DEPOCULUK A.Ş.</t>
  </si>
  <si>
    <t>05.07.2018-9614</t>
  </si>
  <si>
    <t>BAŞAK SARIKAYA TARIM ÜRÜNLERİ LİSANSLI DEPOCULUK A.Ş.</t>
  </si>
  <si>
    <t>04/07/2018 - 9613</t>
  </si>
  <si>
    <t>Saray</t>
  </si>
  <si>
    <t>DİCLE İPEKYOLU TARIM ÜRÜNLERİ LİSANSLI DEPOCULUK A.Ş.</t>
  </si>
  <si>
    <t>04.07.2018-9613</t>
  </si>
  <si>
    <t>DURAK TARIM ÜRÜNLERİ LİSANSLI DEPOCULUK A.Ş.</t>
  </si>
  <si>
    <t>27.07.2018-9360</t>
  </si>
  <si>
    <t>YİĞİT AGRO TARIM ÜRÜNLERİ LİSANSLI DEPOCULUK A.Ş.</t>
  </si>
  <si>
    <t>Eyyübiye (Akçamescit)</t>
  </si>
  <si>
    <t>05.09.2018-9653</t>
  </si>
  <si>
    <t>Amasya</t>
  </si>
  <si>
    <t>BALSAN TARIM ÜRÜNLERİ LİSANSLI DEPOCULUK A.Ş.</t>
  </si>
  <si>
    <t>09.08.2018-9639</t>
  </si>
  <si>
    <t>İPEK TARIM ÜRÜNLERİ LİSANSLI DEPOCULUK A.Ş.</t>
  </si>
  <si>
    <t>REKOLTE TARIM ÜRÜNLERİ LİSANSLI DEPOCULUK A.Ş.</t>
  </si>
  <si>
    <t>Yunak</t>
  </si>
  <si>
    <t>15/11/2018 - 9703</t>
  </si>
  <si>
    <t>NAROVA TARIM ÜRÜNLERİ LİSANSLI DEPOCULUK A.Ş.</t>
  </si>
  <si>
    <t>02.10.2018-9672</t>
  </si>
  <si>
    <t>ŞANLIURFA PAMUK TARIM ÜRÜNLERİ LİSANSLI DEPOCULUK A.Ş.</t>
  </si>
  <si>
    <t>19.09.2018-9663</t>
  </si>
  <si>
    <t>ŞUTB</t>
  </si>
  <si>
    <t>ÖZPERVANE AGRO TARIM ÜRÜNLERİ LİSANSLI DEPOCULUK A.Ş.</t>
  </si>
  <si>
    <t>01.11.2018-9693</t>
  </si>
  <si>
    <t>TARSUS TİCARET BORSASI TARIM ÜRÜNLERİ LİSANSLI DEPOCULUK A.Ş.</t>
  </si>
  <si>
    <t>Tarsus</t>
  </si>
  <si>
    <t>30/10/2018 - 9691</t>
  </si>
  <si>
    <t>ALTINBİLEK TARIM ÜRÜNLERİ LİSANSLI DEPOCULUK A.Ş.</t>
  </si>
  <si>
    <t>04.12.2018-9716</t>
  </si>
  <si>
    <t>Alpu</t>
  </si>
  <si>
    <t>Çifteler</t>
  </si>
  <si>
    <t>BETA GEN TARIM ÜRÜNLERİ LİSANSLI DEPOCULUK A.Ş.</t>
  </si>
  <si>
    <t>03/01/2019 - 9737</t>
  </si>
  <si>
    <t>Yenişehir</t>
  </si>
  <si>
    <t>TZN TARIM ÜRÜNLERİ LİSANSLI DEPOCULUK A.Ş.</t>
  </si>
  <si>
    <t>30/01/2019 - 9756</t>
  </si>
  <si>
    <t>KAHVECİ AGRO TARIM ÜRÜNLERİ LİSANSLI DEPOCULUK SAN. VE TİC. A.Ş.</t>
  </si>
  <si>
    <t>Sarayönü</t>
  </si>
  <si>
    <t>17/07/2019 - 9870</t>
  </si>
  <si>
    <t>AFYON BORSA TARIM ÜRÜNLERİ LİSANSLI DEPOCULUK A.Ş.</t>
  </si>
  <si>
    <t>14/03/2019 - 9787</t>
  </si>
  <si>
    <t>Dinar</t>
  </si>
  <si>
    <t>KÜÇÜKER İNÇLER TARIM ÜRÜNLERİ LİSANSLI DEPOCULUK A.Ş.</t>
  </si>
  <si>
    <t>06/03/2019 - 9781</t>
  </si>
  <si>
    <t>ATB TARIM ÜRÜNLERİ LİSANSLI DEPOCULUK A.Ş.</t>
  </si>
  <si>
    <t>Gölbaşı</t>
  </si>
  <si>
    <t>20/03/2019  - 9791</t>
  </si>
  <si>
    <t>GAZİANTEP TİC. BOR. TARIM ÜRÜNLERİ LİSANSLI DEPOCULUK A.Ş.</t>
  </si>
  <si>
    <t>ANTEP FISTIĞI</t>
  </si>
  <si>
    <t>09/10/2019 9926</t>
  </si>
  <si>
    <t>HİKMET ŞEFLEK TARIM ÜRÜNLERİ LİSANSLI DEPOCULUK A.Ş.</t>
  </si>
  <si>
    <t>06/05/2019 - 9822</t>
  </si>
  <si>
    <t>AKF AGRO TARIM ÜRÜNLERİ LİSANSLI DEPOCULUK A.Ş.</t>
  </si>
  <si>
    <t>14/05/2019 - 9828</t>
  </si>
  <si>
    <t>SENTİNUS TARIM ÜRÜNLERİ LİSANSLI DEPOCULUK A.Ş.</t>
  </si>
  <si>
    <t>Hilvan</t>
  </si>
  <si>
    <t>03.07.2019 - 9861</t>
  </si>
  <si>
    <t>Sarıoğlan</t>
  </si>
  <si>
    <t>Bünyan</t>
  </si>
  <si>
    <t>HASANOĞULLARI LİDAŞ TARIM ÜRÜNLERİ LİSANSLI DEPOCULUK A.Ş.</t>
  </si>
  <si>
    <t>Ortaköy</t>
  </si>
  <si>
    <t>07/05/2019 - 9823</t>
  </si>
  <si>
    <t>TEZ TARIM TARIM ÜRÜNLERİ LİSANSLI DEPOCULUK A.Ş.</t>
  </si>
  <si>
    <t>26/07/2019 - 9877</t>
  </si>
  <si>
    <t>AKCAN LİDAŞ TARIM ÜRÜNLERİ LİSANSLI DEPOCULUK A.Ş.</t>
  </si>
  <si>
    <t>10/07/2019 - 9866</t>
  </si>
  <si>
    <t>ÖNER LİDAŞ TARIM ÜRÜNLERİ LİSANSLI DEPOCULUK A.Ş.</t>
  </si>
  <si>
    <t>18/07/2019 - 9871</t>
  </si>
  <si>
    <t>ÇELİKOĞULLARI LİDAŞ TARIM ÜRÜNLERİ LİSANSLI DEPOCULUK A.Ş.</t>
  </si>
  <si>
    <t>22/07/2019 - 9873</t>
  </si>
  <si>
    <t>ESERLER TARIM ÜRÜNLERİ LİSANSLI DEPOCULUK A.Ş.</t>
  </si>
  <si>
    <t>Çandır</t>
  </si>
  <si>
    <t>28/08/2019 - 9897</t>
  </si>
  <si>
    <t>Osmaniye</t>
  </si>
  <si>
    <t>Kadirli</t>
  </si>
  <si>
    <t>ZD LİDAŞ TARIM ÜRÜNLERİ LİSANSLI DEPOCULUK A.Ş.</t>
  </si>
  <si>
    <t>Siirt</t>
  </si>
  <si>
    <t>Kurtalan</t>
  </si>
  <si>
    <t>09/10/2019 - 9926</t>
  </si>
  <si>
    <t>SİLVAN VARLIK TARIM ÜRÜNLERİ LİSANSLI DEPOCULUK SAN. VE TİC.  A.Ş.</t>
  </si>
  <si>
    <t>Silvan</t>
  </si>
  <si>
    <t>BATMAN LİDAŞ TARIM ÜRÜNLERİ LİSANSLI DEPOCULUK A.Ş.</t>
  </si>
  <si>
    <t>31/10/2019 - 9941</t>
  </si>
  <si>
    <t>SALUVAN LİDAŞ TARIM ÜRÜNLERİ LİSANSLI DEPOCULUK A.Ş.</t>
  </si>
  <si>
    <t>09/12/2019 - 9968</t>
  </si>
  <si>
    <t>BALKIR TARIM ÜRÜNLERİ LİSANSLI DEPOCULUK A.Ş.</t>
  </si>
  <si>
    <t>Yıldızeli</t>
  </si>
  <si>
    <t>20/11/2019 - 9955</t>
  </si>
  <si>
    <t>LARENDE TARIM ÜRÜNLERİ LİSANSLI DEPOCULUK A.Ş.</t>
  </si>
  <si>
    <t>Merkez (Demiryurt)</t>
  </si>
  <si>
    <t>VİRANŞEHİR LİDAŞ TARIM ÜRÜNLERİ LİSANSLI DEPOCULUK A.Ş.</t>
  </si>
  <si>
    <t>23/12/2019 - 9978</t>
  </si>
  <si>
    <t>GÜR LİDAŞ TARIM ÜRÜNLERİ LİSANSLI DEPOCULUK A.Ş.</t>
  </si>
  <si>
    <t xml:space="preserve">Batman </t>
  </si>
  <si>
    <t>11/12/2019 - 9970</t>
  </si>
  <si>
    <t>GM TARIM ÜRÜNLERİ LİSANSLI DEPOCULUK A.Ş.</t>
  </si>
  <si>
    <t>Çiçekdağı</t>
  </si>
  <si>
    <t>18/12/2019 - 9975</t>
  </si>
  <si>
    <t>SARILAR LİDAŞ TARIM ÜRÜNLERİ LİSANSLI DEPOCULUK A.Ş.</t>
  </si>
  <si>
    <t>Karaisalı</t>
  </si>
  <si>
    <t>01/10/2019 - 9920</t>
  </si>
  <si>
    <t>ŞENLİDAŞ TARIM ÜRÜNLERİ LİSANSLI DEPOCULUK A.Ş.</t>
  </si>
  <si>
    <t>Eyyübiye (Açmalı Mah)</t>
  </si>
  <si>
    <t>21/01/2020 - 9998</t>
  </si>
  <si>
    <t>Eyyübiye (Küçükhan Mah.)</t>
  </si>
  <si>
    <t>ONURLAR AGRO TARIM ÜRÜNLERİ LİSANSLI DEPOCULUK A.Ş. (ESKİ ADI:NİYAZ ORHA)</t>
  </si>
  <si>
    <t>29/01/2020 - 10004</t>
  </si>
  <si>
    <t>1001 TARIM ÜRÜNLERİ LİSANSLI DEPOCULUK A.Ş.</t>
  </si>
  <si>
    <t>28/02/2020 - 10026</t>
  </si>
  <si>
    <t>EROĞLU AGRO TARIM ÜRÜNLERİ LİSANSLI DEPOCULUK A.Ş.</t>
  </si>
  <si>
    <t>19/03/2020 - 10040</t>
  </si>
  <si>
    <t>KOÇAKER LİDAŞ TARIM ÜRÜNLERİ LİSANSLI DEPOCULUK A.Ş.</t>
  </si>
  <si>
    <t>27/03/2020 - 10046</t>
  </si>
  <si>
    <t>TEKA TARIM ÜRÜNLERİ LİSANSLI DEPOCULUK A.Ş.</t>
  </si>
  <si>
    <t>Afyon TB</t>
  </si>
  <si>
    <t>Karakeçeli</t>
  </si>
  <si>
    <t>VENÜS SİLO TARIM ÜRÜNLERİ LİSANSLI DEPOCULUK A.Ş.</t>
  </si>
  <si>
    <t>07/04/2020 - 10053</t>
  </si>
  <si>
    <t>AŞIROĞULLARI LİDAŞ TARIM ÜRÜNLERİ LİSANSLI DEPOCULUK A.Ş.</t>
  </si>
  <si>
    <t>Cİhanbeyli</t>
  </si>
  <si>
    <t>22/05/2020 - 10083</t>
  </si>
  <si>
    <t>ÖZERSOY TARIM ÜRÜNLERİ LİSANSLI DEPOCULUK A.Ş.</t>
  </si>
  <si>
    <t>15/05/2020 - 10079</t>
  </si>
  <si>
    <t>Haymana</t>
  </si>
  <si>
    <t>HİMMETDEDE TARIM ÜRÜNLERİ LİSANSLI DEPOCULUK A.Ş.</t>
  </si>
  <si>
    <t>05/06/2020 - 10091</t>
  </si>
  <si>
    <t>GÜNEY LİDAŞ TARIM ÜRÜNLERİ LİSANSLI DEPOCULUK A.Ş.</t>
  </si>
  <si>
    <t>Sarayönü (Çeşmelisebil)</t>
  </si>
  <si>
    <t>04/09/2020 - 10153</t>
  </si>
  <si>
    <t>NERGİZ AGRO TARIM ÜRÜNLERİ LİSANSLI DEPOCULUK A.Ş.</t>
  </si>
  <si>
    <t>18/08/2020 - 10140</t>
  </si>
  <si>
    <t>MERZİFON TARIM ÜRÜNLERİ LİSANSLI DEPOCULUK A.Ş.</t>
  </si>
  <si>
    <t>Merzifon</t>
  </si>
  <si>
    <t>23/07/2020 - 10124</t>
  </si>
  <si>
    <t>SERHAT LİDAŞ TARIM ÜRÜNLERİ LİSANSLI DEPOCULUK A.Ş.</t>
  </si>
  <si>
    <t>14/09/2020 - 10159</t>
  </si>
  <si>
    <t>Kozluk</t>
  </si>
  <si>
    <t>RAMAZANOĞULLARI AGRO TARIM ÜRÜNLERİ LİSANSLI DEPOCULUK A.Ş.</t>
  </si>
  <si>
    <t>11/09/2020 - 10158</t>
  </si>
  <si>
    <t>DÜLGER LİDAŞ TARIM ÜRÜNLERİ LİSANSLI DEPOCULUK A.Ş.</t>
  </si>
  <si>
    <t>Kütahya</t>
  </si>
  <si>
    <t>Altıntaş</t>
  </si>
  <si>
    <t>01/10/2020 - 10172</t>
  </si>
  <si>
    <t>BİRLER LİDAŞ TARIM ÜRÜNLERİ LİSANSLI DEPOCULUK A.Ş.</t>
  </si>
  <si>
    <t>16/09/2020 - 10161</t>
  </si>
  <si>
    <t>LİKYA LİDAŞ TARIM ÜRÜNLERİ LİSANSLI DEPOCULUK A.Ş.</t>
  </si>
  <si>
    <t>Islahiye</t>
  </si>
  <si>
    <t>11/01/2021 - 10242</t>
  </si>
  <si>
    <t>FLORA HUBUBAT TARIM ÜRÜNLERİ LİSANSLI DEPOCULUK A.Ş.</t>
  </si>
  <si>
    <t>08/02/2021 - 10262</t>
  </si>
  <si>
    <t>MSG LİDAŞ TARIM ÜRÜNLERİ LİSANSLI DEPOCULUK A.Ş.</t>
  </si>
  <si>
    <t>Silvan (Merkez)</t>
  </si>
  <si>
    <t>19/02/2021 - 10271</t>
  </si>
  <si>
    <t>KULUSAN TARIM ÜRÜNLERİ LİSANSLI DEPOCULUK A.Ş.</t>
  </si>
  <si>
    <t>10/03/2021 - 10284</t>
  </si>
  <si>
    <t>ER MAKİNE TARIM ÜRÜNLERİ LİSANSLI DEPOCULUK A.Ş.</t>
  </si>
  <si>
    <t>03/03/2021 - 10279</t>
  </si>
  <si>
    <t>BANDIRMA BORSA TARIM ÜRÜNLERİ LİSANSLI DEPOCULUK A.Ş.</t>
  </si>
  <si>
    <t>25.10.2018-9689</t>
  </si>
  <si>
    <t>AFŞİN ELBİSTAN LİDAŞ TARIM ÜRÜNLERİ LİSANSLI DEPOCULUK A.Ş.</t>
  </si>
  <si>
    <t>Afşin</t>
  </si>
  <si>
    <t>24/03/2021 - 10294</t>
  </si>
  <si>
    <t>Birecik</t>
  </si>
  <si>
    <t>AZİZİYE TARIM ÜRÜNLERİ LİSANSLI DEPOCULUK A.Ş.</t>
  </si>
  <si>
    <t>Erzurum</t>
  </si>
  <si>
    <t>Aziziye</t>
  </si>
  <si>
    <t>29/11/2019 - 9962</t>
  </si>
  <si>
    <t>ÇALIK TARIM ÜRÜNLERİ LİSANSLI DEPOCULUK A.Ş.</t>
  </si>
  <si>
    <t>26.09.2017 - 9417</t>
  </si>
  <si>
    <t>TAVŞU LİDAŞ TARIM ÜRÜNLERİ LİSANSLI DEPOCULUK A.Ş.</t>
  </si>
  <si>
    <t>12/06/2020 - 10096</t>
  </si>
  <si>
    <t>ZEROVA ASSA LİDAŞ TARIM ÜRÜNLERİ LİSANSLI DEPOCULUK A.Ş.</t>
  </si>
  <si>
    <t>Nizip</t>
  </si>
  <si>
    <t>29/07/2020 - 10128</t>
  </si>
  <si>
    <t>BİZİM TARIM ÜRÜNLERİ LİSANSLI DEPOCULUK A.Ş.</t>
  </si>
  <si>
    <t>TİGRİS GAP TARIM ÜRÜNLERİ LİSANSLI DEPOCULUK A.Ş. 
(ESKİ ADI TUNÇ BUDAK)</t>
  </si>
  <si>
    <t>04/09/2018 - 9652</t>
  </si>
  <si>
    <t>Ergani</t>
  </si>
  <si>
    <t>ERK LİDAŞ TARIM ÜRÜNLERİ LİSANSLI DEPOCULUK A.Ş.</t>
  </si>
  <si>
    <t>11/08/2020 - 10135</t>
  </si>
  <si>
    <t>KARAMAN TİCARET BORSASI TARIM ÜRÜNLERİ LİSANSLI DEPOCULUK A.Ş</t>
  </si>
  <si>
    <t>01/09/2021 - 10399</t>
  </si>
  <si>
    <t>Karaman TB</t>
  </si>
  <si>
    <t>HİCAZ TARIM ÜRÜNLERİ LİSANSLI DEPOCULUK A.Ş.</t>
  </si>
  <si>
    <t>Çorlu</t>
  </si>
  <si>
    <t>01/08/2019 - 9881</t>
  </si>
  <si>
    <t>İZZETTİN DENKTAŞ LİDAŞ TARIM ÜRÜNLERİ LİSANSLI DEPOCULUK A.Ş.</t>
  </si>
  <si>
    <t>15/04/2022 - 10560 (Kızıltepe T.S.)</t>
  </si>
  <si>
    <t>UÇAK TARIM ÜRÜNLERİ LİSANSLI DEPOCULUK A.Ş.</t>
  </si>
  <si>
    <t>Söke</t>
  </si>
  <si>
    <t>31/03/2021 - 10299 (Söke T.S.)</t>
  </si>
  <si>
    <t>AK AGRO TARIM ÜRÜNLERİ LİSANSLI DEPOCULUK A.Ş.</t>
  </si>
  <si>
    <t>Akyazı</t>
  </si>
  <si>
    <t>24/12/2019-9982</t>
  </si>
  <si>
    <t>SAKARYA TB TARIM ÜRÜNLERİ LİSANSLI DEPOCULUK A.Ş.</t>
  </si>
  <si>
    <t>Erenler</t>
  </si>
  <si>
    <t>03/02/2020 - 10007</t>
  </si>
  <si>
    <t>KARAKAYA LİDAŞ TARIM ÜRÜNLERİ LİSANSLI DEPOCULUK A.Ş.</t>
  </si>
  <si>
    <t>Vezirköprü</t>
  </si>
  <si>
    <t>22/01/2021 - 10251
 (Vezirköprü T.S.)</t>
  </si>
  <si>
    <t>KÖKTEN LİDAŞ TARIM ÜRÜNLERİ LİSANSLI DEPOCULUK A.Ş.</t>
  </si>
  <si>
    <t>Seyitgazi</t>
  </si>
  <si>
    <t>28/05/2020 - 10085 
(Akşehir T.S.)</t>
  </si>
  <si>
    <t>Sivrihisar</t>
  </si>
  <si>
    <t>TÜRKMEN LİDAŞ TARIM ÜRÜNLERİ LİSANSLI DEPOCULUK A.Ş.</t>
  </si>
  <si>
    <t>27/02/2020 - 10025 (Akşehir T.S.)</t>
  </si>
  <si>
    <t>KILIÇLAR LİDAŞ TARIM ÜRÜNLERİ LİSANSLI DEPOCULUK A.Ş.</t>
  </si>
  <si>
    <t>23/01/2019 - 9751</t>
  </si>
  <si>
    <t>EKBER TARIM ÜRÜNLERİ LİSANSLI DEPOCULUK A.Ş.</t>
  </si>
  <si>
    <t>09/07/2021 - 10367 (Afşin T.S.)</t>
  </si>
  <si>
    <t>Kayseri TB</t>
  </si>
  <si>
    <t>ATABEY LİDAŞ TARIM ÜRÜNLERİ LİSANSLI DEPOCULUK A.Ş.</t>
  </si>
  <si>
    <t>06/10/2022 - 10676</t>
  </si>
  <si>
    <t>MK TARIM ÜRÜNLERİ LİSANSLI DEPOCULUK A.Ş.</t>
  </si>
  <si>
    <t>14/11/2018 - 9702</t>
  </si>
  <si>
    <t>ŞEVGİNLER TARIM ÜRÜNLERİ LİSANSLI DEPOCULUK A.Ş.</t>
  </si>
  <si>
    <t>Van</t>
  </si>
  <si>
    <t>Tuşba</t>
  </si>
  <si>
    <t>18/05/2022 - 10580</t>
  </si>
  <si>
    <t xml:space="preserve">Muş </t>
  </si>
  <si>
    <t>Bulanık</t>
  </si>
  <si>
    <t>ÖZAKAN TARIM ÜRÜNLERİ LİSANSLI DEPOCULUK A.Ş.</t>
  </si>
  <si>
    <t>20/01/2020 - 9997</t>
  </si>
  <si>
    <t>TANELSAN TARIM ÜRÜNLERİ LİSANSLI DEPOCULUK A.Ş.</t>
  </si>
  <si>
    <t>Hazro</t>
  </si>
  <si>
    <t>16/11/2020 - 10203</t>
  </si>
  <si>
    <t>(Eski Adı HMA) ÖZB LİDAŞ TARIM ÜRÜNLERİ LİSANSLI DEPOCULUK A.Ş.</t>
  </si>
  <si>
    <t>Bağlar</t>
  </si>
  <si>
    <t>25/02/2020 - 10023</t>
  </si>
  <si>
    <t>PAMUKKALE TARIM ÜRÜNLERİ LİSANSLI DEPOCULUK A.Ş</t>
  </si>
  <si>
    <t>Denizli</t>
  </si>
  <si>
    <t>Honaz</t>
  </si>
  <si>
    <t>11/08/2022 - 10637</t>
  </si>
  <si>
    <t>Baklan</t>
  </si>
  <si>
    <t>Acıpayam</t>
  </si>
  <si>
    <t>Tavas</t>
  </si>
  <si>
    <t>Uşak</t>
  </si>
  <si>
    <t>CEYLANLAR LİDAŞ TARIM ÜRÜNLERİ LİSANSLI DEPOCULUK A.Ş.</t>
  </si>
  <si>
    <t>03/03/2022 - 10529</t>
  </si>
  <si>
    <t>Boztepe</t>
  </si>
  <si>
    <t>OKURLAR LİDAŞ TARIM ÜRÜNLERİ LİSANSLI DEPOCULUK A.Ş.</t>
  </si>
  <si>
    <t>29/04/2022 - 10570</t>
  </si>
  <si>
    <t>MAKSOY TARIM ÜRÜNLERİ LİSANSLI DEPOCULUK A.Ş</t>
  </si>
  <si>
    <t>11/11/2022 - 10702</t>
  </si>
  <si>
    <t>GÜZELOĞLU LİDAŞ TARIM ÜRÜNLERİ LİSANSLI DEPOCULUK A.Ş</t>
  </si>
  <si>
    <t>05/04/2023 - 10805</t>
  </si>
  <si>
    <t>ÇUKUROVATOPRAK TARIM ÜRÜNLERİ LİSANSLI DEPOCULUK A.Ş.</t>
  </si>
  <si>
    <t>Karataş</t>
  </si>
  <si>
    <t>12/10/2021 - 10428 (Ceyhan T.S.)</t>
  </si>
  <si>
    <t>NARLI TARIM ÜRÜNLERİ LİSANSLI DEPOCULUK A.Ş.</t>
  </si>
  <si>
    <t>06/07/2020 - 10112</t>
  </si>
  <si>
    <t>AYDINLAR AGRO TARIM ÜRÜNLERİ LİSANSLI DEPOCULUK A.Ş.</t>
  </si>
  <si>
    <t>23/08/2021 - 10393</t>
  </si>
  <si>
    <t>DEMİRAĞALAR BEREKET ŞENYURT TARIM ÜRÜNLERİ LİSANSLI DEPOCULUK A.Ş.</t>
  </si>
  <si>
    <t>30/06/2020 - 10108</t>
  </si>
  <si>
    <t>SÜPERSON TARIM ÜRÜNLERİ LİSANSLI DEPOCULUK A.Ş</t>
  </si>
  <si>
    <t>16/09/2022 - 10662</t>
  </si>
  <si>
    <t>ZEN GLOBAL TARIM ÜRÜNLERİ LİSANSLI DEPOCULUK ANONİM ŞİRKETİ</t>
  </si>
  <si>
    <t>23/06/2023 - 10859</t>
  </si>
  <si>
    <t>BÜYÜK MENDERES TARIM ÜRÜNLERİ LİSANSLI DEPOCULUK A.Ş.</t>
  </si>
  <si>
    <t>30/01/2019 - 9756 (Söke T.S.)</t>
  </si>
  <si>
    <t>Söke TB</t>
  </si>
  <si>
    <t>ARSLAN AGRO TARIM ÜRÜNLERİ LİSANSLI DEPOCULUK A.Ş.</t>
  </si>
  <si>
    <t>31/03/2021 - 10299 (Sorgun T.S.)</t>
  </si>
  <si>
    <t>İSMET KONUK TARIM ÜRÜNLERİ LİSANSLI DEPOCULUK A.Ş</t>
  </si>
  <si>
    <t>12/10/2022 - 10680</t>
  </si>
  <si>
    <t>TEAM TARIM ÜRÜNLERİ LİSANSLI DEPOCULUK A.Ş.</t>
  </si>
  <si>
    <t>14/06/2022 - 10598</t>
  </si>
  <si>
    <t>Tokat</t>
  </si>
  <si>
    <t>SİYEZ TARIM ÜRÜNLERİ LİSANSLI DEPOCULUK A.Ş.</t>
  </si>
  <si>
    <t>05/04/2022 - 10552 (Kızıltepe T.S.)</t>
  </si>
  <si>
    <t>ÖZDEMİRLER AGRO TARIM ÜRÜNLERİ LİSANSLI DEPOCULUK A.Ş.</t>
  </si>
  <si>
    <t>12/10/2020 - 10079</t>
  </si>
  <si>
    <t>GK LİDAŞ TARIM ÜRÜNLERİ LİSANSLI DEPOCULUK ANONİM ŞİRKETİ</t>
  </si>
  <si>
    <t>03/08/2023-10885</t>
  </si>
  <si>
    <t>DUYAN AGRO TARIM ÜRÜNLERİ LİSANSLI DEPOCULUK ANONİM ŞİRKETİ</t>
  </si>
  <si>
    <t>08/11/2023-10953</t>
  </si>
  <si>
    <t>NAZIR ALICI TARIM ÜRÜNLERİ LİSANSLI DEPOCULUK A.Ş.</t>
  </si>
  <si>
    <t>İskilip</t>
  </si>
  <si>
    <t>ARSLAN ATALAY TARIM ÜRÜNLERİ LİSANSLI DEPOCULUK ANONİM ŞİRKETİ</t>
  </si>
  <si>
    <t>ENS LİDAŞ TARIM ÜRÜNLERİ LİSANSLI DEPOCULUK A.Ş.</t>
  </si>
  <si>
    <t>18/02/2022 - 10520 (Kızıltepe T.S.)</t>
  </si>
  <si>
    <t>BEYOĞLU AGRO TARIM ÜRÜNLERİ LİSANSLI DEPOCULUK A.Ş.</t>
  </si>
  <si>
    <t>27/09/2022 - 10669</t>
  </si>
  <si>
    <t xml:space="preserve">KAYNAR AGRO TARIM ÜRÜNLERİ LİSANSLI DEPOCULUK ANONİM ŞİRKETİ </t>
  </si>
  <si>
    <t xml:space="preserve">ALTINBAŞAK LİDAŞ TARIM ÜRÜNLERİ LİSANSLI DEPOCULUK A.Ş  </t>
  </si>
  <si>
    <t>Havza</t>
  </si>
  <si>
    <t>16/12/2022 - 10727</t>
  </si>
  <si>
    <t>KULU AK TARIM ÜRÜNLERİ LİSANSLI DEPOCULUK ANONİM ŞİRKETİ</t>
  </si>
  <si>
    <t>GÜRBEYLER TARIM ÜRÜNLERİ LİSANSLI DEPOCULUK A.Ş.</t>
  </si>
  <si>
    <t>SÜT ÜRÜNLERİ</t>
  </si>
  <si>
    <t>Gaziemir</t>
  </si>
  <si>
    <t>25/03/2021 - 10295</t>
  </si>
  <si>
    <t>Edge Gıda</t>
  </si>
  <si>
    <t>Havran</t>
  </si>
  <si>
    <t>MARSAN GRUP TARIM ÜRÜNLERİ LİSANSLI DEPOCULUKA A.Ş</t>
  </si>
  <si>
    <t>DENİZLİ BORSA TARIM ÜRÜNLERİ LİSANSLI DEPOCULUK A.Ş.</t>
  </si>
  <si>
    <t>26/02/2020 - 10024</t>
  </si>
  <si>
    <t>Çivril</t>
  </si>
  <si>
    <t>BEŞLER LİDAŞ TARIM ÜRÜNLERİ LİSANSLI DEPOCULUK ANONİM ŞİRKETİ</t>
  </si>
  <si>
    <t>FİLİKCİ TARIM ÜRÜNLERİ LİSANSLI DEPOCULUK A.Ş.</t>
  </si>
  <si>
    <t>25/05/2022 - 10584</t>
  </si>
  <si>
    <t>KARABULUT HUBUBAT TARIM ÜRÜNLERİ LİSANSLI DEPOCULUK A.Ş.</t>
  </si>
  <si>
    <t>Karaköprü</t>
  </si>
  <si>
    <t xml:space="preserve">13/04/2021 - 10308 </t>
  </si>
  <si>
    <t>TOSUN HUBUBAT TARIM ÜRÜNLERİ LİSANSLI DEPOCULUK ANONİM ŞİRKETİ</t>
  </si>
  <si>
    <t>AZİM LİDAŞ TARIM ÜRÜNLERİ LİSANSLI DEPOCULUK ANONİM ŞİRKETİ</t>
  </si>
  <si>
    <t>ZİYA TARIM ÜRÜNLERİ LİSANSLI DEPOCULUK A.Ş</t>
  </si>
  <si>
    <t>18/10/2022 - 10684</t>
  </si>
  <si>
    <t>EREĞLİ PANCAR TARIM ÜRÜNLERİ LİSANSLI DEPOCULUK A.Ş.</t>
  </si>
  <si>
    <t>01/03/2021 - 10277
Konya Ereğli T.S.)</t>
  </si>
  <si>
    <t>ALİ KÜRKÜT TARIM ÜRÜNLERİ LİSANSLI DEPOCULUK A.Ş.</t>
  </si>
  <si>
    <t>24/7/2023 - 10877 Diyarbakır T.S.</t>
  </si>
  <si>
    <t>MEMİŞ OĞULLARI TARIM ÜRÜNLERİ LİSANSLI DEPOCULUK ANONİM ŞİRKETİ</t>
  </si>
  <si>
    <t>BULUT AGRO TARIM ÜRÜNLERİ LİSANSLI DEPOCULUK A.Ş.</t>
  </si>
  <si>
    <t>26/12/2022 - 10733</t>
  </si>
  <si>
    <t>GÖZÜKARA AGRO TARIM ÜRÜNLERİ LİSANSLI DEPOCULUK ANONİM ŞİRKETİ</t>
  </si>
  <si>
    <t>ÖZ POLAT AGRO TARIM ÜRÜNLERİ LİSANSLI DEPOCULUK A.Ş</t>
  </si>
  <si>
    <t>19/09/2022 - 10663</t>
  </si>
  <si>
    <t>Elbistan</t>
  </si>
  <si>
    <t>OĞUZ LİDAŞ TARIM ÜRÜNLERİ LİSANSLI DEPOCULUK ANONİM ŞİRKETİ</t>
  </si>
  <si>
    <t>UMUT LİDAŞ TARIM ÜRÜNLERİ LİSANSLI DEPOCULUK ANONİM ŞİRKETİ</t>
  </si>
  <si>
    <t>AYAZZ TARIM ÜRÜNLERİ LİSANSLI DEPOCULUK ANONİM ŞİRKETİ</t>
  </si>
  <si>
    <t>AĞALAR TARIM ÜRÜNLERİ LİSANSLI DEPOCULUK ANONİM ŞİRKETİ</t>
  </si>
  <si>
    <t>1/2/2024 KONYA T.S.</t>
  </si>
  <si>
    <t>AK LİDAŞ TARIM ÜRÜNLERİ LİSANSLI DEPOCULUK A.Ş</t>
  </si>
  <si>
    <t>04/01/2023 - 10740</t>
  </si>
  <si>
    <t>DOĞAL TAT AGRO TARIM ÜRÜNLERİ LİSANSLI DEPOCULUK A.Ş.</t>
  </si>
  <si>
    <t>02/09/2021 - 10400</t>
  </si>
  <si>
    <t>KADİM LİDAŞ TARIM ÜRÜNLERİ LİSANSLI DEPOCULUK ANONİM ŞİRKETİ</t>
  </si>
  <si>
    <t>BALYAN LİDAŞ TARIM ÜRÜNLERİ LİSANSLI DEPOCULUK ANONİM ŞİRKET</t>
  </si>
  <si>
    <t>DAYANLAR LİDAŞ TARIM ÜRÜNLERİ LİSANSLI DEPOCULUK A.Ş.</t>
  </si>
  <si>
    <t>13/01/2023 - 10747</t>
  </si>
  <si>
    <t>SUNAR LİDAŞ TARIM ÜRÜNLERİ LİSANSLI DEPOCULUK A.Ş</t>
  </si>
  <si>
    <t>KAAN TARIM ÜRÜNLERİ LİSANSLI DEPOCULUK A.Ş</t>
  </si>
  <si>
    <t>Iğdır</t>
  </si>
  <si>
    <t>MİR AGRO TARIM ÜRÜNLERİ LİSANSLI DEPOCULUK ANONİM ŞİRKETİ</t>
  </si>
  <si>
    <t>Ağrı</t>
  </si>
  <si>
    <t>Patnos</t>
  </si>
  <si>
    <t>Çankırı</t>
  </si>
  <si>
    <t>BABAESKİ(Eski Adı: Eksun) TARIM ÜRÜNLERİ LİSANSLI DEPOCULUK A.Ş.</t>
  </si>
  <si>
    <t>BATMAN BORSASI TARIM ÜRÜNLERİ LİSANSLI DEPOCULUK A.Ş.</t>
  </si>
  <si>
    <t>ÇARŞAMBA LİDAŞ TARIM ÜRÜNLERİ LİSANSLI DEPOCULUK A.Ş.</t>
  </si>
  <si>
    <t>İMPAZ TARIM ÜRÜNLERİ LİSANSLI DEPOCULUK A.Ş.</t>
  </si>
  <si>
    <t>GELİBOLU 1915 TARIM ÜRÜNLERİ LİSANSLI DEPOCULUK A.Ş.</t>
  </si>
  <si>
    <t>MALATYA KURUTULMUŞ KAYISI TARIM ÜRÜNLERİ LİSANSLI DEPOCULUK A.Ş.</t>
  </si>
  <si>
    <t>HARMAN LİDAŞ TARIM ÜRÜNLERİ LİSANSLI DEPOCULUK A.Ş.
(ESKİ İSMİ: MURAT AGRO TARIM ÜRÜNLERİ LİSANSLI DEPOCULUK A.Ş. )</t>
  </si>
  <si>
    <t>Güneysınır</t>
  </si>
  <si>
    <t>KIRKPINAR TARIM ÜRÜNLERİ LİSANSLI DEPOCULUK A.Ş.</t>
  </si>
  <si>
    <t>AKHİSAR TİCARET BORSASI TARIM ÜRÜNLERİ LİSANSLI DEPOCULUK A.Ş.</t>
  </si>
  <si>
    <t>Akhisar</t>
  </si>
  <si>
    <t>Altıeylül</t>
  </si>
  <si>
    <t>HK KARATAŞ TARIM ÜRÜNLERİ LİSANSLI DEPOCULUK A.Ş.</t>
  </si>
  <si>
    <t>KALEO TARIM ÜRÜNLERİ LİSANSLI DEPOCULUK A.Ş.</t>
  </si>
  <si>
    <t>Şırnak</t>
  </si>
  <si>
    <t>Silopi</t>
  </si>
  <si>
    <t>SAKARYA KRS TARIM ÜRÜNLERİ LİSANSLI DEPOCULUK A.Ş.</t>
  </si>
  <si>
    <t>ESKİŞEHİR TİCARET BORSASI TARIM ÜRÜNLERİ LİSANSLI DEPOCUCULUK A.Ş.</t>
  </si>
  <si>
    <t>KAYSERİ TİCARET BORSASI TARIM ÜRÜNLERİ LİSANSLI DEPOCULUK A.Ş.</t>
  </si>
  <si>
    <t>KARÇEL TARIM ÜRÜNLERİ LİSANSLI DEPOCULUK A.Ş</t>
  </si>
  <si>
    <t>Manyas</t>
  </si>
  <si>
    <t>GÜNGÖR ELİT TARIM ÜRÜNLERİ LİSANSLI DEPOCULUK A.Ş</t>
  </si>
  <si>
    <t>Orhangazi</t>
  </si>
  <si>
    <t>GÜNGÖR ZEYTİN TARIM ÜRÜNLERİ LİSANSLI DEPOCULUK A.Ş</t>
  </si>
  <si>
    <t>Kırkağaç</t>
  </si>
  <si>
    <t>ARMADA AGRO TARIM ÜRÜNLERİ LİSANSLI DEPOCULUK A.Ş</t>
  </si>
  <si>
    <t>SÜLOĞLU TARIM ÜRÜNLERİ LİSANSLI DEPOCULUK A.Ş</t>
  </si>
  <si>
    <t>Süloğlu</t>
  </si>
  <si>
    <t>SÖKE EKİN TARIM ÜRÜNLERİ LİSANSLI DEPOCULUK A.Ş</t>
  </si>
  <si>
    <t xml:space="preserve">MANİSA TİCARET BORSASI KURUÜZÜM TARIM ÜRÜNLERİ LİSANSLI DEPOCULUK A.Ş </t>
  </si>
  <si>
    <t>KURU ÜZÜM</t>
  </si>
  <si>
    <t>Saruhanlı</t>
  </si>
  <si>
    <t>CANDARLAR LİDAŞ TARIM ÜRÜNLERİ LİSANSLI DEPOCULUK A.Ş</t>
  </si>
  <si>
    <t>TEKCAN TARIM ÜRÜNLERİ LİSANSLI DEPOCULUK A.Ş</t>
  </si>
  <si>
    <t>ŞEKERANNE TARIM ÜRÜNLERİ LİSANSLI DEPOCULUK A.Ş</t>
  </si>
  <si>
    <t>BURSA LİDAŞ TARIM ÜRÜNLERİ LİSANSLI DEPOCULUK A.Ş</t>
  </si>
  <si>
    <t>Mustafa Kemal Paşa</t>
  </si>
  <si>
    <t>HUMA LİDAŞ TARIM ÜRÜNLERİ LİSANSLI DEPOCULUK A.Ş</t>
  </si>
  <si>
    <t>ÖZKAN AGRO TARIM ÜRÜNLERİ LİSANSLI DEPOCULUK A.Ş</t>
  </si>
  <si>
    <t>Bolvadin</t>
  </si>
  <si>
    <t>Akşehir</t>
  </si>
  <si>
    <t>ATRO TARIM ÜRÜNLERİ LİSANSLI DEPOCULUK A.Ş</t>
  </si>
  <si>
    <t xml:space="preserve">MİRAÇALP TARIM ÜRÜNLERİ LİSANSLI DEPOCULUK A.Ş </t>
  </si>
  <si>
    <t>LEYPORT TARIM ÜRÜNLERİ LİSANSLI DEPOCULUK A.Ş</t>
  </si>
  <si>
    <t>ÖDEVLER TARIM ÜRÜNLERİ LİSANSI DEPOCULUK A.Ş</t>
  </si>
  <si>
    <t>KAYI LİDAŞ TARIM ÜRÜNLERİ LİSANSLI DEPOCULUK A.Ş</t>
  </si>
  <si>
    <t>Şereflikoçhisar</t>
  </si>
  <si>
    <t>ACA AGRO TARIM ÜRÜNLERİ LİSANSLI DEPOCULUK A.Ş</t>
  </si>
  <si>
    <t xml:space="preserve">AKÇAN TARIM ÜRÜNLERİ LİSANSLI DEPOCULUK A.Ş </t>
  </si>
  <si>
    <t xml:space="preserve">MUSTAFA KARSLIO TARIM ÜRÜNLERİ LİSANSLI DEPOCULUK A.Ş   </t>
  </si>
  <si>
    <t xml:space="preserve">YKS TARIM ÜRÜNLERİ LİSANSLI DEPOCULUK A.Ş    </t>
  </si>
  <si>
    <t>DESA LİDAŞ TARIM ÜRÜNLERİ LİSANSLI DEPOCULUK A.Ş.</t>
  </si>
  <si>
    <t>KENAN ECER TARIM ÜRÜNLERİ LİSANSLI DEPOCULUK A.Ş.</t>
  </si>
  <si>
    <t>Emirgazi</t>
  </si>
  <si>
    <t>MERZİFON GÜLBAHAR LİDAŞ TARIM ÜRÜNLERİ LİSANSLI DEPOCULUK A.Ş.</t>
  </si>
  <si>
    <t>İPEKYOLU AGRO TARIM ÜRÜNLERİ LİSANSLI DEPOCULUK A.Ş.</t>
  </si>
  <si>
    <t>ÇETİNLER AGRO TARIM ÜRÜNLERİ LİSANSLI DEPOCULUK A.Ş.</t>
  </si>
  <si>
    <t>Yumurtalık</t>
  </si>
  <si>
    <t>Erbaa</t>
  </si>
  <si>
    <t>LONCA TARIM ÜRÜNLERİ LİSANSLI DEPOCULUK A.Ş.</t>
  </si>
  <si>
    <t>ÖZGENÇ LİDAŞ TARIM ÜRÜNLERİ LİSANSLI DEPOCULUK A.Ş.</t>
  </si>
  <si>
    <t>LODY LİDAŞ TARIM ÜRÜNLERİ LİSANSLI DEPOCULUK ANONİM ŞİRKETİ</t>
  </si>
  <si>
    <t>ŞİŞMANLAR AGRO TARIM ÜRÜNLERİ LİSANSLI DEPOCULUK ANONİM ŞİRKETİ</t>
  </si>
  <si>
    <t>KARACABEY LİDAŞ TARIM ÜRÜNLERİ LİSANSLI DEPOCULUK ANONİM ŞİRKETİ</t>
  </si>
  <si>
    <t>BUĞDAYCILAR TARIM ÜRÜNLERİ LİSANSLI DEPOCULUK ANONİM ŞİRKETİ</t>
  </si>
  <si>
    <t>SAMSUN LİDAŞ TARIM ÜRÜNLERİ LİSANSLI DEPOCULUK ANONİM ŞİRKETİ</t>
  </si>
  <si>
    <t>Bafra</t>
  </si>
  <si>
    <t>ÖZ OĞUZLAR TARIM ÜRÜNLERİ LİSANSLI DEPOCULUK ANONİM ŞİRKETİ</t>
  </si>
  <si>
    <t>EROL ÜNLÜ TARIM ÜRÜNLERİ LİSANSLI DEPOCULUK ANONİM ŞİRKETİ</t>
  </si>
  <si>
    <t>ÜRGÜP ALTERNATİF TARIM ÜRÜNLERİ LİSANSLI DEPOCULUK ANONİM ŞİRKETİ</t>
  </si>
  <si>
    <t>Ürgüp</t>
  </si>
  <si>
    <t>SEL SA TARIM ÜRÜNLERİ LİSANSLI DEPOCULUK ANONİM ŞİRKETİ</t>
  </si>
  <si>
    <t>BİLDİKLER AGRO TARIM ÜRÜNLERİ LİSANSLI DEPOCULUK SANAYİ VE TİCARET ANONİM ŞİRKETİ</t>
  </si>
  <si>
    <t>SAVRANLAR TARIM ÜRÜNLERİ LİSANSLI DEPOCULUK ANONİM ŞİRKETİ</t>
  </si>
  <si>
    <t>KÜÇÜKDOĞRU TARIM ÜRÜNLERİ LİSANSLI DEPOCULUK SANAYİ VE TİCARET ANONİM ŞİRKETİ</t>
  </si>
  <si>
    <t>HALİL İBRAHİM ZADE LİDAŞ TARIM ÜRÜNLERİ LİSANSLI DEPOCULUK ANONİM ŞİRKETİ</t>
  </si>
  <si>
    <t>Avanos</t>
  </si>
  <si>
    <t>MERAM TARIM ÜRÜNLERİ LİSANSLI DEPOCULUK ANONİM ŞİRKETİ</t>
  </si>
  <si>
    <t>Meram</t>
  </si>
  <si>
    <t>ONT TARIM ÜRÜNLERİ LİSANSLI DEPOCULUK ANONİM ŞİRKETİ</t>
  </si>
  <si>
    <t>ERDEM AGRO TARIM ÜRÜNLERİ LİSANSLI DEPOCULUK ANONİM ŞİRKETİ</t>
  </si>
  <si>
    <t>ENTA ŞENTÜRK LİDAŞ TARIM ÜRÜNLERİ LİSANSLI DEPOCULUK ANONİM ŞİRKETİ</t>
  </si>
  <si>
    <t>HASYEŞİL TARIM ÜRÜNLERİ LİSANSLI DEPOCULUK ANONİM ŞİRKETİ</t>
  </si>
  <si>
    <t>AREN AGRO TARIM ÜRÜNLERİ LİSANSLI DEPOCULUK ANONİM ŞİRKETİ</t>
  </si>
  <si>
    <t>GÜLPAŞ LİDAŞ TARIM ÜRÜNLERİ LİSANSLI DEPOCULUK ANONİM ŞİRKETİ</t>
  </si>
  <si>
    <t>Seyhan</t>
  </si>
  <si>
    <t>SUAT ATALAY TARIM ÜRÜNLERİ LİSANSLI DEPOCULUK ANONİM ŞİRKETİ</t>
  </si>
  <si>
    <t>Burdur</t>
  </si>
  <si>
    <t>Bucak</t>
  </si>
  <si>
    <t>Karamanlı</t>
  </si>
  <si>
    <t>TÜRKOĞLU LİDAŞ TARIM ÜRÜNLERİ LİSANSLI DEPOCULUK ANONİM ŞİRKETİ</t>
  </si>
  <si>
    <t>YASİN ATMACA TARIM ÜRÜNLERİ LİSANSLI DEPOCULUK ANONİM ŞİRKETİ</t>
  </si>
  <si>
    <t>BÜYÜKOVA TARIM ÜRÜNLERİ LİSANSLI DEPOCULUK ANONİM ŞİRKETİ</t>
  </si>
  <si>
    <t>ATELSAN LİDAŞ TARIM ÜRÜNLERİ LİSANSLI DEPOCULUK ANONİM ŞİRKETİ</t>
  </si>
  <si>
    <t xml:space="preserve">BTB BALIKESİR TİCARET BORSASI TARIM ÜRÜNLERİ LİSANSLI DEPOCULUK ANONİM ŞİRKETİ </t>
  </si>
  <si>
    <t xml:space="preserve">MARDİN BULGURCULAR TARIM ÜRÜNLERİ LİSANSLI DEPOCULUK ANONİM ŞİRKETİ </t>
  </si>
  <si>
    <t>ORDU TARIM ÜRÜNLERİ LİSANSLI DEPOCULUK ANONİM ŞİRKETİ</t>
  </si>
  <si>
    <t>Ordu</t>
  </si>
  <si>
    <t>Altınordu</t>
  </si>
  <si>
    <t>SİVAS TİCARET BORSASI TARIM ÜRÜNLERİ LİSANSLI DEPOCULUK A.Ş</t>
  </si>
  <si>
    <t>ÖZEN ÇINAR TARIM ÜRÜNLERİ LİSANSLI DEPOCULUK A.Ş</t>
  </si>
  <si>
    <t>MARDİNİ GROUP TARIM ÜRÜNLERİ LİSANSLI DEPOCULUKA A.Ş</t>
  </si>
  <si>
    <t>DUYHAN LİDAŞ TARIM ÜRÜNLERİ LİSANSLI DEPOCULUKA A.Ş</t>
  </si>
  <si>
    <t>ŞEKER KARDEŞLER TARIM ÜRÜNLERİ LİSANSLI DEPOCULUKA A.Ş.</t>
  </si>
  <si>
    <t>Çayıralan</t>
  </si>
  <si>
    <t>BEKA LİDAŞ TARIM ÜRÜNLERİ LİSANSLI DEPOCULUK ANONİM ŞİRKETİ</t>
  </si>
  <si>
    <t>ÇÖKEN AGRO TARIM ÜRÜNLERİ LİSANSLI DEPOCULUK ANONİM ŞİRKETİ</t>
  </si>
  <si>
    <t xml:space="preserve">GARANTİ TARIM ÜRÜNLERİ LİSANSLI DEPOCULUK ANONİM ŞİRKETİ </t>
  </si>
  <si>
    <t xml:space="preserve">TÜRKLER AGRO TARIM ÜRÜNLERİ LİSANSLI DEPOCULUK ANONİM ŞİRKETİ  </t>
  </si>
  <si>
    <t xml:space="preserve">KARDEŞLER LİDAŞ TARIM ÜRÜNLERİ LİSANSLI DEPOCULUK ANONİM ŞİRKETİ  </t>
  </si>
  <si>
    <t>Tuzlukçu</t>
  </si>
  <si>
    <t xml:space="preserve">AYEN TARIM ÜRÜNLERİ LİSANSLI DEPOCULUK ANONİM ŞİRKETİ  </t>
  </si>
  <si>
    <t xml:space="preserve">HASSA LİDAŞ TARIM ÜRÜNLERİ LİSANSLI DEPOCULUK ANONİM ŞİRKETİ  </t>
  </si>
  <si>
    <t>Ayrancı</t>
  </si>
  <si>
    <t>ELBİSTAN DOĞAN TARIM ÜRÜNLERİ LİSANSLI DEPOCULUK ANONİM ŞİRKETİ</t>
  </si>
  <si>
    <t>SİLOPİ LİDAŞ TARIM ÜRÜNLERİ LİSANSLI DEPOCULUK ANONİM ŞİRKETİ</t>
  </si>
  <si>
    <t xml:space="preserve">KAYAHANLAR TARIM ÜRÜNLERİ LİSANSLI DEPOCULUK ANONİM ŞİRKETİ </t>
  </si>
  <si>
    <t xml:space="preserve">MİDYAT LİDAŞ TARIM ÜRÜNLERİ LİSANSLI DEPOCULUK ANONİM ŞİRKETİ </t>
  </si>
  <si>
    <t>Midyat</t>
  </si>
  <si>
    <t>HAKSAL TARIM ÜRÜNLERİ LİSANSLI DEPOCULUK ANONİM ŞİRKETİ</t>
  </si>
  <si>
    <t>BGC ZARA TARIM ÜRÜNLERİ LİSANSLI DEPOCULUK ANONİM ŞİRKETİ</t>
  </si>
  <si>
    <t>Zara</t>
  </si>
  <si>
    <t>MERZİFON ERTEM LİDAŞ TARIM ÜRÜNLERİ LİSANSLI DEPOCULUK ANONİM ŞİRKETİ</t>
  </si>
  <si>
    <t>ZOBALI GIDA TARIM ÜRÜNLERİ LİSANSLI DEPOCULUK ANONİM ŞİRKETİ</t>
  </si>
  <si>
    <t>GAMGAMLAR TARIM ÜRÜNLERİ LİSANSLI DEPOCULUK ANONİM ŞİRKETİ</t>
  </si>
  <si>
    <t>AGROVA TARIM ÜRÜNLERİ LİSANSLI DEPOCULUK ANONİM ŞİRKETİ</t>
  </si>
  <si>
    <t>MARDİNİ LİDAŞ TARIM ÜRÜNLERİ LİSANSLI DEPOCULUK ANONİM ŞİRKETİ</t>
  </si>
  <si>
    <t>PEHLİVAN LİDAŞ TARIM ÜRÜNLERİ LİSANSLI DEPOCULUK ANONİM ŞİRKETİ</t>
  </si>
  <si>
    <t>AKSA LİDAŞ TARIM ÜRÜNLERİ LİSANSLI DEPOCULUK ANONİM ŞİRKETİ</t>
  </si>
  <si>
    <t>ÇOBANOĞLU LİDAŞ TARIM ÜRÜNLERİ LİSANSLI DEPOCULUK ANONİM ŞİRKETİ</t>
  </si>
  <si>
    <t>ADALLAR AGRO TARIM ÜRÜNLERİ LİSANSLI DEPOCULUK ANONİM ŞİRKETİ</t>
  </si>
  <si>
    <t>ÖZ NERGİZLER TARIM ÜRÜNLERİ LİSANSLI DEPOCULUK ANONİM ŞİRKETİ</t>
  </si>
  <si>
    <t>MTG LİDAŞ TARIM ÜRÜNLERİ LİSANSLI DEPOCULUK ANONİM ŞİRKETİ</t>
  </si>
  <si>
    <t>BARAN LİDAŞ TARIM ÜRÜNLERİ LİSANSLI DEPOCULUK ANONİM ŞİRKETİ</t>
  </si>
  <si>
    <t>DUYMAR TARIM ÜRÜNLERİ LİSANSLI DEPOCULUK ANONİM ŞİRKETİ</t>
  </si>
  <si>
    <t>YAPILCAN GRUP TARIM ÜRÜNLERİ LİSANSLI DEPOCULUK ANONİM ŞİRKETİ</t>
  </si>
  <si>
    <t>YÖRÜKOĞLU KARDEŞLER LİDAŞ TARIM ÜRÜNLERİ LİSANSLI DEPOCULUK ANONİM ŞİRKETİ</t>
  </si>
  <si>
    <t>TAŞHAN TARIM ÜRÜNLERİ LİSANSLI DEPOCULUK ANONİM ŞİRKETİ</t>
  </si>
  <si>
    <t>KASIR LİDAŞ TARIM ÜRÜNLERİ LİSANSLI DEPOCULUK ANONİM ŞİRKETİ</t>
  </si>
  <si>
    <t>SERPİN TARIM ÜRÜNLERİ LİSANSLI DEPOCULUK ANONİM ŞİRKETİ</t>
  </si>
  <si>
    <t>KALİDAŞ TARIM ÜRÜNLERİ LİSANSLI DEPOCULUK ANONİM ŞİRKETİ</t>
  </si>
  <si>
    <t>Vize</t>
  </si>
  <si>
    <t>KURT AGRO TARIM ÜRÜNLERİ LİSANSLI DEPOCULUK ANONİM ŞİRKETİ</t>
  </si>
  <si>
    <t>AĞIRLAR TARIM ÜRÜNLERİ LİSANSLI DEPOCULUK ANONİM ŞİRKETİ</t>
  </si>
  <si>
    <t>GOLD BAŞAK TARIM ÜRÜNLERİ LİSANSLI DEPOCULUK ANONİM ŞİRKETİ</t>
  </si>
  <si>
    <t>Akdağmadeni</t>
  </si>
  <si>
    <t>YILDIRIM LİDAŞ TARIM ÜRÜNLERİ LİSANSLI DEPOCULUK ANONİM ŞİRKETİ</t>
  </si>
  <si>
    <t>Mihalıççık</t>
  </si>
  <si>
    <t>MARDİN ÖZLER TARIM ÜRÜNLERİ LİSANSLI DEPOCULUK ANONİM ŞİRKETİ</t>
  </si>
  <si>
    <t>Tutak</t>
  </si>
  <si>
    <t>ÖZTOK LİDAŞ TARIM ÜRÜNLERİ LİSANSLI DEPOCULUK ANONİM ŞİRKETİ'</t>
  </si>
  <si>
    <t>SARAÇOĞLU LİDAŞ TARIM ÜRÜNLERİ LİSANSLI DEPOCULUK ANONİM ŞİRKETİ</t>
  </si>
  <si>
    <t>BOZKURT LİDAŞ TARIM ÜRÜNLERİ LİSANSLI DEPOCULUK ANONİM ŞİRKETİ</t>
  </si>
  <si>
    <t>HT GRUP TARIM ÜRÜNLERİ LİSANSLI DEPOCULUK ANONİM ŞİRKETİ</t>
  </si>
  <si>
    <t>ÖNTÜRK TARIM ÜRÜNLERİ LİSANSLI DEPOCULUK ANONİM ŞİRKETİ</t>
  </si>
  <si>
    <t>SAYHAN AGRO TARIM ÜRÜNLERİ LİSANSLI DEPOCULUK ANONİM ŞİRKETİ</t>
  </si>
  <si>
    <t>BİRYOL LİDAŞ TARIM ÜRÜNLERİ LİSANSLI DEPOCULUK ANONİM ŞİRKETİ</t>
  </si>
  <si>
    <t>İSMAİL HAKKI KUMARTAŞLI TARIM ÜRÜNLERİ LİSANSLI DEPOCULUK ANONİM ŞİRKETİ</t>
  </si>
  <si>
    <t>AMANOS ÇİFTÇİ TARIM ÜRÜNLERİ LİSANSLI DEPOCULUK ANONİM ŞİRKETİ</t>
  </si>
  <si>
    <t>ÖZ FAZİLET AGRO TARIM ÜRÜNLERİ LİSANSLI DEPOCULUK ANONİM ŞİRKETİ</t>
  </si>
  <si>
    <t>MEGAPOL TARIM ÜRÜNLERİ LİSANSLI DEPOCULUK ANONİM ŞİRKETİ</t>
  </si>
  <si>
    <t>BAL-KAN LİDAŞ TARIM ÜRÜNLERİ LİSANSLI DEPOCULUK ANONİM ŞİRKETİ
(ESKİ İSMİ KÖRHALİL LİDAŞ)</t>
  </si>
  <si>
    <t>CSS LİDAŞ TARIM ÜRÜNLERİ LİSANSLI DEPOCULUK ANONİM ŞİRKETİ</t>
  </si>
  <si>
    <t>HACI CEVZET LİDAŞ TARIM ÜRÜNLERİ LİSANSLI DEPOCULUK ANONİM ŞİRKETİ</t>
  </si>
  <si>
    <t>RM ZİLE GRAİN TARIM ÜRÜNLERİ LİSANSLI DEPOCULUK ANONİM ŞİRKETİ</t>
  </si>
  <si>
    <t>TALHA KUMARTAŞLI TARIM ÜRÜNLERİ LİSANSLI DEPOCULUK ANONİM ŞİRKETİ</t>
  </si>
  <si>
    <t>SADIKOĞULLARI AGRO TARIM ÜRÜNLERİ LİSANSLI DEPOCULUK ANONİM ŞİRKETİ</t>
  </si>
  <si>
    <t>BOZOK SANCAĞI TARIM ÜRÜNLERİ LİSANSLI DEPOCULUK ANONİM ŞİRKETİ</t>
  </si>
  <si>
    <t>TAHILTAG TARIM ÜRÜNLERİ LİSANSLI DEPOCULUK SANAYİ VE TİCARET ANONİM ŞİRKETİ</t>
  </si>
  <si>
    <t>KARGÜN TARIM ÜRÜNLERİ LİSANSLI DEPOCULUK ANONİM ŞİRKETİ</t>
  </si>
  <si>
    <t>ZİRVE LİDAŞ TARIM ÜRÜNLERİ LİSANSLI DEPOCULUK ANONİM ŞİRKETİ</t>
  </si>
  <si>
    <t>UMTAŞ TARIM ÜRÜNLERİ LİSANSLI DEPOCULUK ANONİM ŞİRKETİ</t>
  </si>
  <si>
    <t>TT TARIM ÜRÜNLERİ LİSANSLI DEPOCULUK ANONİM ŞİRKETİ</t>
  </si>
  <si>
    <t>DENLİ GRUP TARIM ÜRÜNLERİ LİSANSLI DEPOCULUK ANONİM ŞİRKETİ</t>
  </si>
  <si>
    <t>Malazgirt</t>
  </si>
  <si>
    <t>AZUL AGRO TARIM ÜRÜNLERİ LİSANSLI DEPOCULUK ANONİM ŞİRKETİ</t>
  </si>
  <si>
    <t>DEMİRSAN LİDAŞ TARIM ÜRÜNLERİ LİSANSLI DEPOCULUK ANONİM ŞİRKETİ</t>
  </si>
  <si>
    <t>DEMİRKAYA DK GRUP TARIM ÜRÜNLERİ LİSANSLI DEPOCULUK ANONİM ŞİRKETİ'</t>
  </si>
  <si>
    <t>MUSTAFA YAYLA TARIM ÜRÜNLERİ LİSANSLI DEPOCULUK ANONİM ŞİRKETİ</t>
  </si>
  <si>
    <t>MAF LİDAŞ TARIM ÜRÜNLERİ LİSANSLI DEPOCULUK ANONİM ŞİRKETİ</t>
  </si>
  <si>
    <t>CSB TARIM ÜRÜNLERİ LİSANSLI DEPOCULUK ANONİM ŞİRKETİ</t>
  </si>
  <si>
    <t>MKARABURÇ LİDAŞ TARIM ÜRÜNLERİ LİSANSLI DEPOCULUK ANONİM ŞİRKETİ</t>
  </si>
  <si>
    <t>Siverek</t>
  </si>
  <si>
    <t>EMİNOĞLU LİDAŞ TARIM ÜRÜNLERİ LİSANSLI DEPOCULUK ANONİM ŞİRKETİ</t>
  </si>
  <si>
    <t>OFİS YEM LİDAŞ TARIM ÜRÜNLERİ LİSANSLI DEPOCULUK ANONİM ŞİRKETİ</t>
  </si>
  <si>
    <t>SİLVAN MSG LİDAŞ TARIM ÜRÜNLERİ LİSANSLI DEPOCULUK ANONİM ŞİRKETİ</t>
  </si>
  <si>
    <t>TAT TARIM ÜRÜNLERİ LİSANSLI DEPOCULUK ANONİM ŞİRKETİ</t>
  </si>
  <si>
    <t>TAŞKIRAN LİDAŞ TARIM ÜRÜNLERİ LİSANSLI DEPOCULUK ANONİM ŞİRKETİ</t>
  </si>
  <si>
    <t>YEKSAM TARIM ÜRÜNLERİ LİSANSLI DEPOCULUK ANONİM ŞİRKETİ</t>
  </si>
  <si>
    <t>Sungurlu</t>
  </si>
  <si>
    <t>MARDİN LAVİN TARIM ÜRÜNLERİ LİSANSLI DEPOCULUK ANONİM ŞİRKETİ</t>
  </si>
  <si>
    <t>ŞAHBAZLAR AGRO TARIM ÜRÜNLERİ LİSANSLI DEPOCULUK ANONİM ŞİRKETİ'</t>
  </si>
  <si>
    <t>CEMDUY TARIM ÜRÜNLERİ LİSANSLI DEPOCULUK ANONİM ŞİRKETİ'</t>
  </si>
  <si>
    <t>BARAK LİDAŞ TARIM ÜRÜNLERİ LİSANSLI DEPOCULUK ANONİM ŞİRKETİ</t>
  </si>
  <si>
    <t>Oğuzeli</t>
  </si>
  <si>
    <t>ÖZ AKGÜN LİDAŞ TARIM ÜRÜNLERİ LİSANSLI DEPOCULUK ANONİM ŞİRKETİ</t>
  </si>
  <si>
    <t>BAL TARIM ÜRÜNLERİ LİSANSLI DEPOCULUK ANONİM ŞİRKETİ</t>
  </si>
  <si>
    <t>ÜÇYOL AGRO TARIM ÜRÜNLERİ LİSANSLI DEPOCULUK ANONİM ŞİRKETİ'</t>
  </si>
  <si>
    <t>ASİLHAN AGRO TARIM ÜRÜNLERİ LİSANSLI DEPOCULUK ANONİM ŞİRKETİ</t>
  </si>
  <si>
    <t>HACI VEYSİ TARIM ÜRÜNLERİ LİSANSLI DEPOCULUK ANONİM ŞİRKETİ</t>
  </si>
  <si>
    <t>ERDOĞDU LİDAŞ TARIM ÜRÜNLERİ LİSANSLI DEPOCULUK ANONİM ŞİRKETİ</t>
  </si>
  <si>
    <t>ESATBEYOĞLU TARIM ÜRÜNLERİ LİSANSLI DEPOCULUK ANONİM ŞİRKET</t>
  </si>
  <si>
    <t>ÖZTORUN TARIM ÜRÜNLERİ LİSANSLI DEPOCULUK ANONİM ŞİRKETİ</t>
  </si>
  <si>
    <t>ÖNCÜ FARM TARIM ÜRÜNLERİ LİSANSLI DEPOCULUK ANONİM ŞİRKETİ</t>
  </si>
  <si>
    <t>ERBAA OKYAR GRUP TARIM ÜRÜNLERİ LİSANSLI DEPOCULUK ANONİM ŞİRKETİ</t>
  </si>
  <si>
    <t>TAKIMCI LİDAŞ TARIM ÜRÜNLERİ LİSANSLI DEPOCULUK ANONİM ŞİRKETİ</t>
  </si>
  <si>
    <t>MUNZUR AGRO TARIM ÜRÜNLERİ LİSANSLI DEPOCULUK SANAYİ VE TİCARET ANONİM ŞİRKETİ</t>
  </si>
  <si>
    <t>Tunceli</t>
  </si>
  <si>
    <t xml:space="preserve">Tunceli </t>
  </si>
  <si>
    <t>Mazgirt</t>
  </si>
  <si>
    <t>AKŞEHİR LİDAŞ TARIM ÜRÜNLERİ LİSANSLI DEPOCULUK ANONİM ŞİRKETİ</t>
  </si>
  <si>
    <t>HAS BUĞSAN TARIM ÜRÜNLERİ LİSANSLI DEPOCULUK ANONİM ŞİRKETİ</t>
  </si>
  <si>
    <t>ÖZÖZTÜRK TARIM ÜRÜNLERİ LİSANSLI DEPOCULUK ANONİM ŞİRKETİ</t>
  </si>
  <si>
    <t>ALEMDAR LİDAŞ TARIM ÜRÜNLERİ LİSANSLI DEPOCULUK ANONİM ŞİRKETİ</t>
  </si>
  <si>
    <t>MAZIDAĞI LİDAŞ TARIM ÜRÜNLERİ LİSANSLI DEPOCULUK ANONİM ŞİRKETİ</t>
  </si>
  <si>
    <t>Mazıdağı</t>
  </si>
  <si>
    <t>ALKIM LİDAŞ TARIM ÜRÜNLERİ LİSANSLI DEPOCULUK ANONİM ŞİRKETİ</t>
  </si>
  <si>
    <t>LİDERSA LİDAŞ TARIM ÜRÜNLERİ LİSANSLI DEPOCULUK ANONİM ŞİRKETİ</t>
  </si>
  <si>
    <t>ACR LİDAŞ TARIM ÜRÜNLERİ LİSANSLI DEPOCULUK ANONİM ŞİRKETİ</t>
  </si>
  <si>
    <t>Cizre</t>
  </si>
  <si>
    <t>AZİZBEY TARIM ÜRÜNLERİ LİSANSLI DEPOCULUK ANONİM ŞİRKETİ</t>
  </si>
  <si>
    <t>KEPENÇ LİDAŞ TARIM ÜRÜNLERİ LİSANSLI DEPOCULUK ANONİM ŞİRKETİ</t>
  </si>
  <si>
    <t>GLOBAL LİDAŞ TARIM ÜRÜNLERİ LİSANSLI DEPOCULUK ANONİM ŞİRKETİ</t>
  </si>
  <si>
    <t>DEMİRBAŞ AGRO TARIM ÜRÜNLERİ LİSANSLI DEPOCULUK ANONİM ŞİRKETİ</t>
  </si>
  <si>
    <t>Ayaş</t>
  </si>
  <si>
    <t>SERENDER TARIM ÜRÜNLERİ LİSANSLI DEPOCULUK ANONİM ŞİRKETİ</t>
  </si>
  <si>
    <t>TARAR LİDAŞ TARIM ÜRÜNLERİ LİSANSLI DEPOCULUK ANONİM ŞİRKETİ</t>
  </si>
  <si>
    <t>ZRV DEPO TARIM ÜRÜNLERİ LİSANSLI DEPOCULUK ANONİM ŞİRKETİ</t>
  </si>
  <si>
    <t>TALAŞLIOĞULLARI TARIM ÜRÜNLERİ LİSANSLI DEPOCULUK ANONİM ŞİRKETİ</t>
  </si>
  <si>
    <t>VİRANŞEHİR TARIM ÜRÜNLERİ LİSANSLI DEPOCULUK ANONİM ŞİRKETİ</t>
  </si>
  <si>
    <t>NDR LİDAŞ TARIM ÜRÜNLERİ LİSANSLI DEPOCULUK ANONİM ŞİRKETİ</t>
  </si>
  <si>
    <t>GARİPOĞLU LİDAŞ TARIM ÜRÜNLERİ LİSANSLI DEPOCULUK ANONİM ŞİRKETİ</t>
  </si>
  <si>
    <t>Acıgöl</t>
  </si>
  <si>
    <t>BURAKSAN LİDAŞ TARIM ÜRÜNLERİ LİSANSLI DEPOCULUK ANONİM ŞİRKETİ</t>
  </si>
  <si>
    <t>DİCLE LİDAŞ TARIM ÜRÜNLERİ LİSANSLI DEPOCULUK ANONİM ŞİRKETİ'</t>
  </si>
  <si>
    <t>ERTÜRK YAPI TARIM ÜRÜNLERİ LİSANSLI DEPOCULUK ANONİM ŞİRKETİ</t>
  </si>
  <si>
    <t>Sinanpaşa</t>
  </si>
  <si>
    <t>HBK LİDAŞ TARIM ÜRÜNLERİ LİSANSLI DEPOCULUK ANONİM ŞİRKETİ</t>
  </si>
  <si>
    <t>AKŞEHİR ÖZDENLER TARIM ÜRÜNLERİ LİSANSLI DEPOCULUK ANONİM ŞİRKETİ</t>
  </si>
  <si>
    <t>ÖZMERMER TARIM ÜRÜNLERİ LİSANSLI DEPOCULUK ANONİM ŞİRKETİ</t>
  </si>
  <si>
    <t>ZİLAN GROUP TARIM ÜRÜNLERİ LİSANSLI DEPOCULUK ANONİM ŞİRKETİ</t>
  </si>
  <si>
    <t>BABİL LİDAŞ TARIM ÜRÜNLERİ LİSANSLI DEPOCULUK ANONİM ŞİRKETİ</t>
  </si>
  <si>
    <t>KAYA LİDAŞ TARIM ÜRÜNLERİ LİSANSLI DEPOCULUK ANONİM ŞİRKETİ</t>
  </si>
  <si>
    <t>ÖZARSLAN AGRO TARIM ÜRÜNLERİ LİSANSLI DEPOCULUK SANAYİ VE TİCARET ANONİM ŞİRKETİ</t>
  </si>
  <si>
    <t>İPEK LİDAŞ TARIM ÜRÜNLERİ LİSANSLI DEPOCULUK ANONİM ŞİRKETİ</t>
  </si>
  <si>
    <t>İncesu</t>
  </si>
  <si>
    <t>BFC LİDAŞ TARIM ÜRÜNLERİ LİSANSLI DEPOCULUK ANONİM ŞİRKETİ</t>
  </si>
  <si>
    <t>Erzincan</t>
  </si>
  <si>
    <t>Tercan</t>
  </si>
  <si>
    <t>EMSA LİDAŞ TARIM ÜRÜNLERİ LİSANSLI DEPOCULUK ANONİM ŞİRKETİ</t>
  </si>
  <si>
    <t>EFE LİDAŞ TARIM ÜRÜNLERİ LİSANSLI DEPOCULUK ANONİM ŞİRKETİ</t>
  </si>
  <si>
    <t>DEVELİ AGRO TARIM ÜRÜNLERİ LİSANSLI DEPOCULUK ANONİM ŞİRKETİ</t>
  </si>
  <si>
    <t>TEKİNAL LİDAŞ  TARIM ÜRÜNLERİ LİSANSLI DEPOCULUK ANONİM ŞİRKETİ</t>
  </si>
  <si>
    <t>ANKA LİDAŞ TARIM ÜRÜNLERİ LİSANSLI DEPOCULUK ANONİM ŞİRKETİ</t>
  </si>
  <si>
    <t>ARLİDAŞ  TARIM ÜRÜNLERİ LİSANSLI DEPOCULUK ANONİM ŞİRKETİ</t>
  </si>
  <si>
    <t>Kumlu</t>
  </si>
  <si>
    <t>İNCEÖZ TARIM ÜRÜNLERİ LİSANSLI DEPOCULUK ANONİM ŞİRKETİ</t>
  </si>
  <si>
    <t>ULUĞ AGRO LİDAŞ TARIM ÜRÜNLERİ LİSANSLI DEPOCULUK ANONİM ŞİRKETİ</t>
  </si>
  <si>
    <t>GARDİYAN AGRO TARIM ÜRÜNLERİ LİSANSLI DEPOCULUK ANONİM ŞİRKETİ</t>
  </si>
  <si>
    <t>ILGIN LİDAŞ TARIM ÜRÜNLERİ LİSANSLI DEPOCULUK ANONİM ŞİRKETİ</t>
  </si>
  <si>
    <t>MEHMET ŞİRİN BAŞARAN LİDAŞ TARIM ÜRÜNLERİ LİSANSLI DEPOCULUK ANONİM ŞİRKETİ</t>
  </si>
  <si>
    <t>ENBA AGRO TARIM ÜRÜNLERİ LİSANSLI DEPOCULUK ANONİM ŞİRKETİ</t>
  </si>
  <si>
    <t>AGRO ANADOLU TARIM ÜRÜNLERİ LİSANSLI DEPOCULUK ANONİM ŞİRKETİ</t>
  </si>
  <si>
    <t>ULTAR LİDAŞ TARIM ÜRÜNLERİ LİSANSLI DEPOCULUK ANONİM ŞİRKETİ</t>
  </si>
  <si>
    <t>UTEK ESER TARIM ÜRÜNLERİ LİSANSLI DEPOCULUK ANONİM ŞİRKETİ</t>
  </si>
  <si>
    <t>VEŞA TARIM ÜRÜNLERİ LİSANSLI DEPOCULUK ANONİM ŞİRKETİ</t>
  </si>
  <si>
    <t>ERGÜNBAŞ TARIM ÜRÜNLERİ LİSANSLI DEPOCULUK ANONİM ŞİRKETİ</t>
  </si>
  <si>
    <t>MURAT MAVİ TARIM ÜRÜNLERİ LİSANSLI DEPOCULUK ANONİM ŞİRKETİ</t>
  </si>
  <si>
    <t>FURKAN LİDAŞ TARIM ÜRÜNLERİ LİSANSLI DEPOCULUK ANONİM ŞİRKETİ</t>
  </si>
  <si>
    <t>Akpınar</t>
  </si>
  <si>
    <t>ZERRAKİ TARIM ÜRÜNLERİ LİSANSLI DEPOCULUK ANONİM ŞİRKETİ</t>
  </si>
  <si>
    <t>MERT GÜL TARIM ÜRÜNLERİ LİSANSLI DEPOCULUK ANONİM ŞİRKETİ</t>
  </si>
  <si>
    <t>CEMİL DEMİR TARIM ÜRÜNLERİ SANAYİ VE TİCARET ANONİM ŞİRKETİ</t>
  </si>
  <si>
    <t>NEVŞEHİR TİCARET BORSASI TARIM ÜRÜNLERİ LİSANSLI DEPOCULUK ANONİM ŞİRKETİ</t>
  </si>
  <si>
    <t>ALTUNOKLAR GRUP TARIM ÜRÜNLERİ LİSANSLI DEPOCULUK ANONİM ŞİRKETİ</t>
  </si>
  <si>
    <t>KUMUKLAR TARIM ÜRÜNLERİ LİSANSLI DEPOCULUK ANONİM ŞİRKETİ</t>
  </si>
  <si>
    <t>Altınyayla</t>
  </si>
  <si>
    <t>KEÇEBEYLİ GRUP TARIM ÜRÜNLERİ LİSANSLI DEPOCULUK ANONİM ŞİRKETİ</t>
  </si>
  <si>
    <t>Sincan</t>
  </si>
  <si>
    <t>HAS GRAİN LİDAŞ TARIM ÜRÜNLERİ LİSANSLI DEPOCULUK ANONİM ŞİRKETİ</t>
  </si>
  <si>
    <t>MARO LİDAŞ TARIM ÜRÜNLERİ LİSANSLI DEPOCULUK ANONİM ŞİRKETİ</t>
  </si>
  <si>
    <t>Bayburt</t>
  </si>
  <si>
    <t>KADİM SUR LİDAŞ TARIM ÜRÜNLERİ LİSANSLI DEPOCULUK ANONİM ŞİRKETİ</t>
  </si>
  <si>
    <t>MD AGRO TARIM ÜRÜNLERİ LİSANSLI DEPOCULUK ANONİM ŞİRKETİ</t>
  </si>
  <si>
    <t>NEREDE LİDAŞ TARIM ÜRÜNLERİ LİSANSLI DEPOCULUK ANONİM ŞİRKETİ</t>
  </si>
  <si>
    <t>ALİ BELEK LİDAŞ TARIM ÜRÜNLERİ LİSANSLI DEPOCULUK ANONİM ŞİRKETİ</t>
  </si>
  <si>
    <t>İKİ KARDEŞLER TARIM ÜRÜNLERİ LİSANSLI DEPOCULUK ANONİM ŞİRKETİ</t>
  </si>
  <si>
    <t>Kovancılar</t>
  </si>
  <si>
    <t>UĞURAY TARIM ÜRÜNLERİ LİSANSLI DEPOCULUK ANONİM ŞİRKETİNİ</t>
  </si>
  <si>
    <t>OSEM AGRO TARIM ÜRÜNLERİ LİSANSLI DEPOCULUK ANONİM ŞİRKETİ</t>
  </si>
  <si>
    <t>BAĞLAR LİDAŞ TARIM ÜRÜNLERİ LİSANSLI DEPOCULUK ANONİM ŞİRKETİ</t>
  </si>
  <si>
    <t>GİTAŞ TARIM ÜRÜNLERİ LİSANSLI DEPOCULUK ANONİM ŞİRKETİ</t>
  </si>
  <si>
    <t>BD KOZAKLI TARIM ÜRÜNLERİ LİSANSLI DEPOCULUK ANONİM ŞİRKETİ</t>
  </si>
  <si>
    <t>MSAŞ TARIM ÜRÜNLERİ LİSANSLI DEPOCULUK ANONİM ŞİRKETİNİN</t>
  </si>
  <si>
    <t>ÖZTAÇ TARIM ÜRÜNLERİ LİSANSLI DEPOCULUK ANONİM ŞİRKETİ</t>
  </si>
  <si>
    <t>KIZILKAYA LİDAŞ TARIM ÜRÜNLERİ LİSANSLI DEPOCULUK ANONİM ŞİRKETİ</t>
  </si>
  <si>
    <t>MERCANS TARIM ÜRÜNLERİ LİSANSLI DEPOCULUK ANONİM ŞİRKETİ</t>
  </si>
  <si>
    <t>AKSARAY YSM TARIM ÜRÜNLERİ LİSANSLI DEPOCULUK ANONİM ŞİRKETİ</t>
  </si>
  <si>
    <t>KURTALAN LİDAŞ TARIM ÜRÜNLERİ LİSANSLI DEPOCULUK ANONİM ŞİRKETİ</t>
  </si>
  <si>
    <t>FIRAT AGRO TARIM ÜRÜNLERİ LİSANSLI DEPOCULUK ANONİM ŞİRKETİ</t>
  </si>
  <si>
    <t>ÇİÇEK LİDAŞ TARIM ÜRÜNLERİ LİSANSLI DEPOCULUK ANONİM ŞİRKETİ</t>
  </si>
  <si>
    <t>HALİL TUFAN TARIM ÜRÜNLERİ LİSANSLI DEPOCULUK ANONİM ŞİRKETİ</t>
  </si>
  <si>
    <t>ERD LİDAŞ TARIM ÜRÜNLERİ LİSANSLI DEPOCULUK ANONİM ŞİRKETİ</t>
  </si>
  <si>
    <t>Hamur</t>
  </si>
  <si>
    <t>HAZRO TARIM ÜRÜNLERİ LİSANSLI DEPOCULUK ANONİM ŞİRKETİ</t>
  </si>
  <si>
    <t>DİZMİRLER TARIM ÜRÜNLERİ LİSANSLI DEPOCULUK SANAYİ VE TİCARET ANONİM ŞİRKETİ</t>
  </si>
  <si>
    <t xml:space="preserve"> Altınyayla</t>
  </si>
  <si>
    <t>FYZ LİDAŞ TARIM ÜRÜNLERİ LİSANSLI DEPOCULUK ANONİM ŞİRKETİ</t>
  </si>
  <si>
    <t>ÖZNER LİDAŞ TARIM ÜRÜNLERİ LİSANSLI DEPOCULUK ANONİM ŞİRKETİ</t>
  </si>
  <si>
    <t>AYKAL PAMUK LİDAŞ TARIM ÜRÜNLERİ LİSANSLI DEPOCULUK ANONİM ŞİRKETİ</t>
  </si>
  <si>
    <t>GÜZTAR TARIM ÜRÜNLERİ LİSANSLI DEPOCULUK ANONİM ŞİRKETİ</t>
  </si>
  <si>
    <t>İDİL LİDAŞ TARIM ÜRÜNLERİ LİSANSLI DEPOCULUK ANONİM ŞİRKETİ</t>
  </si>
  <si>
    <t>İdil</t>
  </si>
  <si>
    <t>MER SUR TARIM ÜRÜNLERİ LİSANSLI DEPOCULUK ANONİM ŞİRKETİ</t>
  </si>
  <si>
    <t>SAKIZKÖY TARIM ÜRÜNLERİ LİSANSLI DEPOCULUK ANONİM ŞİRKETİ</t>
  </si>
  <si>
    <t>ÖZANKA TARIM ÜRÜNLERİ LİSANSLI DEPOCULUK ANONİM ŞİRKETİ</t>
  </si>
  <si>
    <t>Pasinler</t>
  </si>
  <si>
    <t>TOKATHAN TARIM ÜRÜNLERİ LİSANSLI DEPOCULUK ANONİM ŞİRKETİ</t>
  </si>
  <si>
    <t>GÖRENLER AGRO TARIM ÜRÜNLERİ LİSANSLI DEPOCULUK ANONİM ŞİRKETİ</t>
  </si>
  <si>
    <t>Payas</t>
  </si>
  <si>
    <t>ERZURUM TİCARET BORSASI TARIM ÜRÜNLERİ LİSANSLI DEPOCULUK ANONİM ŞİRKETİ</t>
  </si>
  <si>
    <t>SANAL AGRO LİDAŞ TARIM ÜRÜNLERİ LİSANSLI DEPOCULUK ANONİM ŞİRKETİ</t>
  </si>
  <si>
    <t>ALKAN TARIM ÜRÜNLERİ LİSANSLI DEPOCULUK ANONİM ŞİRKETİ</t>
  </si>
  <si>
    <t>SEYYAH LİDAŞ TARIM ÜRÜNLERİ LİSANSLI DEPOCULUK ANONİM ŞİRKETİ</t>
  </si>
  <si>
    <t>Tepebaşı</t>
  </si>
  <si>
    <t>RIŞVANOĞLU LİDAŞ TARIM ÜRÜNLERİ LİSANSLI DEPOCULUK ANONİM ŞİRKETİ</t>
  </si>
  <si>
    <t>KOZSAN LİDAŞ TARIM ÜRÜNLERİ LİSANSLI DEPOCULUK ANONİM ŞİRKETİ</t>
  </si>
  <si>
    <t>İSRA LİDAŞ TARIM ÜRÜNLERİ LİSANSLI DEPOCULUK ANONİM ŞİRKETİ</t>
  </si>
  <si>
    <t>YILDIZLAR LİDAŞ TARIM ÜRÜNLERİ LİSANSLI DEPOCULUK ANONİM ŞİRKETİ</t>
  </si>
  <si>
    <t>YILMAZ AGRO TARIM ÜRÜNLERİ LİSANSLI DEPOCULUK ANONİM ŞİRKETİ</t>
  </si>
  <si>
    <t>Ceylanpınar</t>
  </si>
  <si>
    <t>TÜRKCAN AGRO TARIM ÜRÜNLERİ LİSANSLI DEPOCULUK ANONİM ŞİRKETİ</t>
  </si>
  <si>
    <t>Akyurt</t>
  </si>
  <si>
    <t>SİVEREK LİDAŞ TARIM ÜRÜNLERİ LİSANSLI DEPOCULUK ANONİM ŞİRKETİ</t>
  </si>
  <si>
    <t>GÜNEYDOĞU LİDAŞ TARIM ÜRÜNLERİ LİSANSLI DEPOCULUK ANONİM ŞİRKETİ</t>
  </si>
  <si>
    <t>YENİŞEHİR TİCARET BORSASI TARIM ÜRÜNLERİ LİSANSLI DEPOCULUK ANONİM ŞİRKETİ</t>
  </si>
  <si>
    <t>BİRLİK LİDAŞ TARIM ÜRÜNLERİ LİSANSLI DEPOCULUK A.Ş.</t>
  </si>
  <si>
    <t>Eleşkirt</t>
  </si>
  <si>
    <t>Ulukışla</t>
  </si>
  <si>
    <t>YURTTAŞLAR AGRO TARIM ÜRÜNLERİ LİSANSLI DEPOCULUK ANONİM ŞİRKETİ</t>
  </si>
  <si>
    <t>Atkaracalar</t>
  </si>
  <si>
    <t>ASAG TARIM ÜRÜNLERİ LİSANSLI DEPOCULUK ANONİM ŞİRKETİ</t>
  </si>
  <si>
    <t>Şanlıurfa Lab</t>
  </si>
  <si>
    <t>ELSA TARIM ÜRÜNLERİ LİSANSLI DEPOCULUK A.Ş</t>
  </si>
  <si>
    <t>UNEX LİDAŞ TARIM ÜRÜNLERİ LİSANSLI DEPOCULUK ANONİM ŞİRKETİ ( Eski Adı: RODOSTO Lidaş)</t>
  </si>
  <si>
    <t>İSNUR TARIM ÜRÜNLERİ LİSANSLI DEPOCULUK ANONİM ŞİRKETİ</t>
  </si>
  <si>
    <t>İslahiye</t>
  </si>
  <si>
    <t>TARİŞ ÜZÜM TARIM ÜRÜNLERİ LİSANSLI DEPOCULUK ANONİM ŞİRKETİ</t>
  </si>
  <si>
    <t>Kemalpaşa</t>
  </si>
  <si>
    <t>Salihli</t>
  </si>
  <si>
    <t>Alaşehir</t>
  </si>
  <si>
    <t>RASYONEL TARIM ÜRÜNLERİ LİSANSLI DEPOCULUK ANONİM ŞİRKETİ</t>
  </si>
  <si>
    <t>DİYARBAKIR TARIM ÜRÜNLERİ LİSANSLI DEPOCULUK ANONİM ŞİRKETİ</t>
  </si>
  <si>
    <t>TİRİMİLLİ TARIM ÜRÜNLERİ LİSANSLI DEPOCULUK ANONİM ŞİRKETİ</t>
  </si>
  <si>
    <t>ÇEVİKLER TARIM ÜRÜNLERİ LİSANSLI DEPOCULUK ANONİM ŞİRKETİ</t>
  </si>
  <si>
    <t>PETRA TARIM ÜRÜNLERİ LİSANSLI DEPOCULUK ANONİM ŞİRKETİ</t>
  </si>
  <si>
    <t>Kahramankazan</t>
  </si>
  <si>
    <t>BULİDAŞ TARIM ÜRÜNLERİ LİSANSLI DEPOCULUK ANONİM ŞİRKETİ'</t>
  </si>
  <si>
    <t>ÖZMİRİOĞLU LİDAŞ TARIM ÜRÜNLERİ LİSANSLI DEPOCULUK ANONİM ŞİRKETİ'</t>
  </si>
  <si>
    <t>TOPLAM</t>
  </si>
  <si>
    <t xml:space="preserve">03/06/2021 - 10341 </t>
  </si>
  <si>
    <t>09/09/2021 - 10405</t>
  </si>
  <si>
    <t>23/09/2021 - 10415  (Çerkezköy T.S.)</t>
  </si>
  <si>
    <t>05/10/2021 - 10423</t>
  </si>
  <si>
    <t>01/10/2021 - 10421</t>
  </si>
  <si>
    <t>27/10/2021 - 10439</t>
  </si>
  <si>
    <t>18/03/2022 - 10540</t>
  </si>
  <si>
    <t>22/11/2021 - 10456 (Keşan T.S.)</t>
  </si>
  <si>
    <t>23/02/2022 - 10523 (Akhisar T.S.)</t>
  </si>
  <si>
    <t>18/04/2022 - 10561</t>
  </si>
  <si>
    <t>08/04/2022 - 10555</t>
  </si>
  <si>
    <t>13/11/2019 - 9950</t>
  </si>
  <si>
    <t>13/06/2022 - 10597</t>
  </si>
  <si>
    <t>03/10/2022 - 10673</t>
  </si>
  <si>
    <t>26/07/2022 - 10625</t>
  </si>
  <si>
    <t>02/08/2022 - 10630</t>
  </si>
  <si>
    <t>08/08/2022 - 10634</t>
  </si>
  <si>
    <t>12/08/2022 - 10638</t>
  </si>
  <si>
    <t>06/09/2022 - 10654</t>
  </si>
  <si>
    <t>12/09/2022 - 10658</t>
  </si>
  <si>
    <t>13/09/2022 - 10659</t>
  </si>
  <si>
    <t>27/10/2022 - 10691</t>
  </si>
  <si>
    <t>21/10/2022 - 10687</t>
  </si>
  <si>
    <t>24/11/2022 - 10711</t>
  </si>
  <si>
    <t>12/12/2022 - 10723</t>
  </si>
  <si>
    <t>28/12/2022 - 10735</t>
  </si>
  <si>
    <t>06/01/2023 - 10742</t>
  </si>
  <si>
    <t>05/01/2023 - 10741</t>
  </si>
  <si>
    <t>12/01/2023 - 10746</t>
  </si>
  <si>
    <t>29/12/2022 - 10736</t>
  </si>
  <si>
    <t>17/01/2023 - 10749</t>
  </si>
  <si>
    <t>03/01/2023 - 10739</t>
  </si>
  <si>
    <t>01/02/2023 - 10766</t>
  </si>
  <si>
    <t>09/02/2023 - 10766</t>
  </si>
  <si>
    <t>25/01/2023 - 10755</t>
  </si>
  <si>
    <t>23/02/2023 - 10776</t>
  </si>
  <si>
    <t>14/02/2023 - 10769</t>
  </si>
  <si>
    <t>26/09/2023 - 10922</t>
  </si>
  <si>
    <t>Evren</t>
  </si>
  <si>
    <t>NİĞDE KÖSEOĞLU TARIM ÜRÜNLERİ LİSANSLI DEPOCULUK ANONİM ŞİRKETİ'</t>
  </si>
  <si>
    <t>Bor</t>
  </si>
  <si>
    <t>Samsun 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</si>
</sst>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b/>
      <sz val="20"/>
      <color rgb="FFFF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0" xfId="0" applyFont="1"/>
    <xf numFmtId="3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3" fontId="1" fillId="4" borderId="4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1" fillId="3" borderId="4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4" fontId="1" fillId="3" borderId="2" xfId="0" applyNumberFormat="1" applyFont="1" applyFill="1" applyBorder="1" applyAlignment="1">
      <alignment horizontal="center" vertical="center"/>
    </xf>
    <xf numFmtId="14" fontId="1" fillId="3" borderId="4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3" fontId="1" fillId="4" borderId="4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14" fontId="1" fillId="4" borderId="4" xfId="0" applyNumberFormat="1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3" fontId="1" fillId="3" borderId="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 vertical="center"/>
    </xf>
    <xf numFmtId="3" fontId="1" fillId="3" borderId="4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4" fontId="1" fillId="3" borderId="2" xfId="0" applyNumberFormat="1" applyFont="1" applyFill="1" applyBorder="1" applyAlignment="1">
      <alignment horizontal="center" vertical="center"/>
    </xf>
    <xf numFmtId="14" fontId="1" fillId="3" borderId="4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14" fontId="1" fillId="3" borderId="2" xfId="0" applyNumberFormat="1" applyFont="1" applyFill="1" applyBorder="1" applyAlignment="1">
      <alignment horizontal="center" vertical="center" wrapText="1"/>
    </xf>
    <xf numFmtId="14" fontId="1" fillId="3" borderId="3" xfId="0" applyNumberFormat="1" applyFont="1" applyFill="1" applyBorder="1" applyAlignment="1">
      <alignment horizontal="center" vertical="center" wrapText="1"/>
    </xf>
    <xf numFmtId="14" fontId="1" fillId="3" borderId="4" xfId="0" applyNumberFormat="1" applyFont="1" applyFill="1" applyBorder="1" applyAlignment="1">
      <alignment horizontal="center" vertical="center" wrapText="1"/>
    </xf>
    <xf numFmtId="14" fontId="1" fillId="3" borderId="3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3" fontId="1" fillId="4" borderId="3" xfId="0" applyNumberFormat="1" applyFont="1" applyFill="1" applyBorder="1" applyAlignment="1">
      <alignment horizontal="center" vertical="center" wrapText="1"/>
    </xf>
    <xf numFmtId="3" fontId="1" fillId="4" borderId="4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14" fontId="1" fillId="4" borderId="2" xfId="0" applyNumberFormat="1" applyFont="1" applyFill="1" applyBorder="1" applyAlignment="1">
      <alignment horizontal="center" vertical="center"/>
    </xf>
    <xf numFmtId="14" fontId="1" fillId="4" borderId="3" xfId="0" applyNumberFormat="1" applyFont="1" applyFill="1" applyBorder="1" applyAlignment="1">
      <alignment horizontal="center" vertical="center"/>
    </xf>
    <xf numFmtId="14" fontId="1" fillId="4" borderId="4" xfId="0" applyNumberFormat="1" applyFont="1" applyFill="1" applyBorder="1" applyAlignment="1">
      <alignment horizontal="center" vertical="center"/>
    </xf>
    <xf numFmtId="3" fontId="1" fillId="3" borderId="2" xfId="0" applyNumberFormat="1" applyFont="1" applyFill="1" applyBorder="1" applyAlignment="1">
      <alignment horizontal="center" vertical="center" wrapText="1"/>
    </xf>
    <xf numFmtId="3" fontId="1" fillId="3" borderId="4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/>
  <dimension ref="A1:M731"/>
  <sheetViews>
    <sheetView tabSelected="1" zoomScale="70" zoomScaleNormal="70" workbookViewId="0">
      <pane ySplit="1" topLeftCell="A2" activePane="bottomLeft" state="frozen"/>
      <selection pane="bottomLeft" activeCell="N2" sqref="N2"/>
    </sheetView>
  </sheetViews>
  <sheetFormatPr defaultRowHeight="60" customHeight="1" x14ac:dyDescent="0.25"/>
  <cols>
    <col min="1" max="1" width="16.42578125" style="7" customWidth="1"/>
    <col min="2" max="2" width="49.28515625" style="7" customWidth="1"/>
    <col min="3" max="3" width="29" style="7" customWidth="1"/>
    <col min="4" max="4" width="20.7109375" style="7" customWidth="1"/>
    <col min="5" max="5" width="21.85546875" style="7" customWidth="1"/>
    <col min="6" max="6" width="20" style="7" customWidth="1"/>
    <col min="7" max="7" width="17.28515625" style="7" customWidth="1"/>
    <col min="8" max="8" width="16.140625" style="7" customWidth="1"/>
    <col min="9" max="9" width="30.7109375" style="7" customWidth="1"/>
    <col min="10" max="10" width="18.42578125" style="7" customWidth="1"/>
    <col min="11" max="11" width="22.28515625" style="7" customWidth="1"/>
    <col min="12" max="12" width="21.140625" style="17" customWidth="1"/>
    <col min="13" max="13" width="21.7109375" style="17" customWidth="1"/>
    <col min="14" max="16384" width="9.140625" style="3"/>
  </cols>
  <sheetData>
    <row r="1" spans="1:13" ht="80.2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18" t="s">
        <v>11</v>
      </c>
      <c r="M1" s="18" t="s">
        <v>12</v>
      </c>
    </row>
    <row r="2" spans="1:13" ht="60" customHeight="1" x14ac:dyDescent="0.25">
      <c r="A2" s="98">
        <v>1</v>
      </c>
      <c r="B2" s="98" t="s">
        <v>13</v>
      </c>
      <c r="C2" s="113" t="s">
        <v>14</v>
      </c>
      <c r="D2" s="114" t="s">
        <v>15</v>
      </c>
      <c r="E2" s="53" t="s">
        <v>16</v>
      </c>
      <c r="F2" s="53" t="s">
        <v>17</v>
      </c>
      <c r="G2" s="74">
        <v>60000</v>
      </c>
      <c r="H2" s="74">
        <v>60000</v>
      </c>
      <c r="I2" s="156" t="s">
        <v>18</v>
      </c>
      <c r="J2" s="150">
        <v>40736</v>
      </c>
      <c r="K2" s="53" t="s">
        <v>19</v>
      </c>
      <c r="L2" s="116">
        <f>SUM(G2:G10)</f>
        <v>457200</v>
      </c>
      <c r="M2" s="116">
        <f>SUM(H2:H10)</f>
        <v>401200</v>
      </c>
    </row>
    <row r="3" spans="1:13" ht="60" customHeight="1" x14ac:dyDescent="0.25">
      <c r="A3" s="98"/>
      <c r="B3" s="98"/>
      <c r="C3" s="113"/>
      <c r="D3" s="114"/>
      <c r="E3" s="53" t="s">
        <v>20</v>
      </c>
      <c r="F3" s="53" t="s">
        <v>21</v>
      </c>
      <c r="G3" s="74">
        <v>90000</v>
      </c>
      <c r="H3" s="74">
        <v>89000</v>
      </c>
      <c r="I3" s="156"/>
      <c r="J3" s="151"/>
      <c r="K3" s="53" t="s">
        <v>19</v>
      </c>
      <c r="L3" s="117"/>
      <c r="M3" s="117"/>
    </row>
    <row r="4" spans="1:13" ht="60" customHeight="1" x14ac:dyDescent="0.25">
      <c r="A4" s="98"/>
      <c r="B4" s="98"/>
      <c r="C4" s="113"/>
      <c r="D4" s="114"/>
      <c r="E4" s="53" t="s">
        <v>22</v>
      </c>
      <c r="F4" s="53" t="s">
        <v>23</v>
      </c>
      <c r="G4" s="74">
        <v>50000</v>
      </c>
      <c r="H4" s="74"/>
      <c r="I4" s="156"/>
      <c r="J4" s="151"/>
      <c r="K4" s="53"/>
      <c r="L4" s="117"/>
      <c r="M4" s="117"/>
    </row>
    <row r="5" spans="1:13" ht="60" customHeight="1" x14ac:dyDescent="0.25">
      <c r="A5" s="98"/>
      <c r="B5" s="98"/>
      <c r="C5" s="113"/>
      <c r="D5" s="114"/>
      <c r="E5" s="53" t="s">
        <v>24</v>
      </c>
      <c r="F5" s="53" t="s">
        <v>23</v>
      </c>
      <c r="G5" s="74">
        <v>31200</v>
      </c>
      <c r="H5" s="74">
        <v>31200</v>
      </c>
      <c r="I5" s="156"/>
      <c r="J5" s="151"/>
      <c r="K5" s="53" t="s">
        <v>25</v>
      </c>
      <c r="L5" s="117"/>
      <c r="M5" s="117"/>
    </row>
    <row r="6" spans="1:13" ht="60" customHeight="1" x14ac:dyDescent="0.25">
      <c r="A6" s="98"/>
      <c r="B6" s="98"/>
      <c r="C6" s="113"/>
      <c r="D6" s="114"/>
      <c r="E6" s="53" t="s">
        <v>26</v>
      </c>
      <c r="F6" s="53" t="s">
        <v>27</v>
      </c>
      <c r="G6" s="74">
        <v>70000</v>
      </c>
      <c r="H6" s="74">
        <v>70000</v>
      </c>
      <c r="I6" s="156"/>
      <c r="J6" s="151"/>
      <c r="K6" s="53" t="s">
        <v>19</v>
      </c>
      <c r="L6" s="117"/>
      <c r="M6" s="117"/>
    </row>
    <row r="7" spans="1:13" ht="60" customHeight="1" x14ac:dyDescent="0.25">
      <c r="A7" s="98"/>
      <c r="B7" s="98"/>
      <c r="C7" s="113"/>
      <c r="D7" s="114"/>
      <c r="E7" s="53" t="s">
        <v>28</v>
      </c>
      <c r="F7" s="53" t="s">
        <v>29</v>
      </c>
      <c r="G7" s="74">
        <v>60000</v>
      </c>
      <c r="H7" s="74">
        <v>60000</v>
      </c>
      <c r="I7" s="156"/>
      <c r="J7" s="151"/>
      <c r="K7" s="53" t="s">
        <v>19</v>
      </c>
      <c r="L7" s="117"/>
      <c r="M7" s="117"/>
    </row>
    <row r="8" spans="1:13" ht="60" customHeight="1" x14ac:dyDescent="0.25">
      <c r="A8" s="98"/>
      <c r="B8" s="98"/>
      <c r="C8" s="113"/>
      <c r="D8" s="114"/>
      <c r="E8" s="53" t="s">
        <v>30</v>
      </c>
      <c r="F8" s="53" t="s">
        <v>31</v>
      </c>
      <c r="G8" s="74">
        <v>60000</v>
      </c>
      <c r="H8" s="74">
        <v>60000</v>
      </c>
      <c r="I8" s="156"/>
      <c r="J8" s="151"/>
      <c r="K8" s="53" t="s">
        <v>19</v>
      </c>
      <c r="L8" s="117"/>
      <c r="M8" s="117"/>
    </row>
    <row r="9" spans="1:13" ht="60" customHeight="1" x14ac:dyDescent="0.25">
      <c r="A9" s="98"/>
      <c r="B9" s="98"/>
      <c r="C9" s="113"/>
      <c r="D9" s="114"/>
      <c r="E9" s="53" t="s">
        <v>32</v>
      </c>
      <c r="F9" s="53" t="s">
        <v>33</v>
      </c>
      <c r="G9" s="74">
        <v>30000</v>
      </c>
      <c r="H9" s="74">
        <v>30000</v>
      </c>
      <c r="I9" s="156"/>
      <c r="J9" s="151"/>
      <c r="K9" s="53" t="s">
        <v>19</v>
      </c>
      <c r="L9" s="117"/>
      <c r="M9" s="117"/>
    </row>
    <row r="10" spans="1:13" ht="60" customHeight="1" x14ac:dyDescent="0.25">
      <c r="A10" s="98"/>
      <c r="B10" s="98"/>
      <c r="C10" s="49" t="s">
        <v>34</v>
      </c>
      <c r="D10" s="114"/>
      <c r="E10" s="53" t="s">
        <v>35</v>
      </c>
      <c r="F10" s="53" t="s">
        <v>36</v>
      </c>
      <c r="G10" s="74">
        <v>6000</v>
      </c>
      <c r="H10" s="74">
        <v>1000</v>
      </c>
      <c r="I10" s="156"/>
      <c r="J10" s="152"/>
      <c r="K10" s="53" t="s">
        <v>37</v>
      </c>
      <c r="L10" s="117"/>
      <c r="M10" s="117"/>
    </row>
    <row r="11" spans="1:13" ht="60" customHeight="1" x14ac:dyDescent="0.25">
      <c r="A11" s="35">
        <v>2</v>
      </c>
      <c r="B11" s="35" t="s">
        <v>38</v>
      </c>
      <c r="C11" s="49" t="s">
        <v>39</v>
      </c>
      <c r="D11" s="53" t="s">
        <v>40</v>
      </c>
      <c r="E11" s="53" t="s">
        <v>40</v>
      </c>
      <c r="F11" s="53" t="s">
        <v>41</v>
      </c>
      <c r="G11" s="74">
        <v>36000</v>
      </c>
      <c r="H11" s="74">
        <v>10000</v>
      </c>
      <c r="I11" s="53" t="s">
        <v>42</v>
      </c>
      <c r="J11" s="52">
        <v>41331</v>
      </c>
      <c r="K11" s="49" t="s">
        <v>43</v>
      </c>
      <c r="L11" s="54">
        <f>SUM(G11)</f>
        <v>36000</v>
      </c>
      <c r="M11" s="54">
        <f>SUM(H11)</f>
        <v>10000</v>
      </c>
    </row>
    <row r="12" spans="1:13" ht="60" customHeight="1" x14ac:dyDescent="0.25">
      <c r="A12" s="98">
        <v>3</v>
      </c>
      <c r="B12" s="98" t="s">
        <v>44</v>
      </c>
      <c r="C12" s="113" t="s">
        <v>45</v>
      </c>
      <c r="D12" s="114" t="s">
        <v>46</v>
      </c>
      <c r="E12" s="53" t="s">
        <v>46</v>
      </c>
      <c r="F12" s="53" t="s">
        <v>47</v>
      </c>
      <c r="G12" s="74">
        <v>5000</v>
      </c>
      <c r="H12" s="74">
        <v>5000</v>
      </c>
      <c r="I12" s="114" t="s">
        <v>48</v>
      </c>
      <c r="J12" s="107">
        <v>42318</v>
      </c>
      <c r="K12" s="53" t="s">
        <v>49</v>
      </c>
      <c r="L12" s="116">
        <f>SUM(G12:G14)</f>
        <v>17500</v>
      </c>
      <c r="M12" s="116">
        <f>SUM(H12:H14)</f>
        <v>13500</v>
      </c>
    </row>
    <row r="13" spans="1:13" ht="60" customHeight="1" x14ac:dyDescent="0.25">
      <c r="A13" s="98"/>
      <c r="B13" s="98"/>
      <c r="C13" s="113"/>
      <c r="D13" s="114"/>
      <c r="E13" s="53" t="s">
        <v>50</v>
      </c>
      <c r="F13" s="53" t="s">
        <v>51</v>
      </c>
      <c r="G13" s="74">
        <v>8500</v>
      </c>
      <c r="H13" s="74">
        <v>8500</v>
      </c>
      <c r="I13" s="114"/>
      <c r="J13" s="108"/>
      <c r="K13" s="53" t="s">
        <v>49</v>
      </c>
      <c r="L13" s="117"/>
      <c r="M13" s="117"/>
    </row>
    <row r="14" spans="1:13" ht="60" customHeight="1" x14ac:dyDescent="0.25">
      <c r="A14" s="98"/>
      <c r="B14" s="98"/>
      <c r="C14" s="49" t="s">
        <v>52</v>
      </c>
      <c r="D14" s="114"/>
      <c r="E14" s="53" t="s">
        <v>46</v>
      </c>
      <c r="F14" s="53"/>
      <c r="G14" s="74">
        <v>4000</v>
      </c>
      <c r="H14" s="74"/>
      <c r="I14" s="114"/>
      <c r="J14" s="109"/>
      <c r="K14" s="53"/>
      <c r="L14" s="117"/>
      <c r="M14" s="117"/>
    </row>
    <row r="15" spans="1:13" ht="60" customHeight="1" x14ac:dyDescent="0.25">
      <c r="A15" s="89">
        <v>4</v>
      </c>
      <c r="B15" s="89" t="s">
        <v>53</v>
      </c>
      <c r="C15" s="102" t="s">
        <v>14</v>
      </c>
      <c r="D15" s="99" t="s">
        <v>54</v>
      </c>
      <c r="E15" s="53" t="s">
        <v>50</v>
      </c>
      <c r="F15" s="53" t="s">
        <v>55</v>
      </c>
      <c r="G15" s="74">
        <v>30000</v>
      </c>
      <c r="H15" s="74">
        <v>30000</v>
      </c>
      <c r="I15" s="99" t="s">
        <v>56</v>
      </c>
      <c r="J15" s="107">
        <v>41102</v>
      </c>
      <c r="K15" s="53" t="s">
        <v>57</v>
      </c>
      <c r="L15" s="110">
        <f>SUM(G15:G19)</f>
        <v>194150</v>
      </c>
      <c r="M15" s="110">
        <f>SUM(H15:H19)</f>
        <v>174150</v>
      </c>
    </row>
    <row r="16" spans="1:13" ht="60" customHeight="1" x14ac:dyDescent="0.25">
      <c r="A16" s="91"/>
      <c r="B16" s="91"/>
      <c r="C16" s="121"/>
      <c r="D16" s="100"/>
      <c r="E16" s="53" t="s">
        <v>24</v>
      </c>
      <c r="F16" s="53" t="s">
        <v>24</v>
      </c>
      <c r="G16" s="74">
        <v>31800</v>
      </c>
      <c r="H16" s="74">
        <v>31800</v>
      </c>
      <c r="I16" s="100"/>
      <c r="J16" s="108"/>
      <c r="K16" s="53" t="s">
        <v>58</v>
      </c>
      <c r="L16" s="111"/>
      <c r="M16" s="111"/>
    </row>
    <row r="17" spans="1:13" ht="60" customHeight="1" x14ac:dyDescent="0.25">
      <c r="A17" s="91"/>
      <c r="B17" s="91"/>
      <c r="C17" s="121"/>
      <c r="D17" s="100"/>
      <c r="E17" s="53" t="s">
        <v>54</v>
      </c>
      <c r="F17" s="53" t="s">
        <v>59</v>
      </c>
      <c r="G17" s="74">
        <v>67200</v>
      </c>
      <c r="H17" s="74">
        <v>67200</v>
      </c>
      <c r="I17" s="100"/>
      <c r="J17" s="108"/>
      <c r="K17" s="53" t="s">
        <v>58</v>
      </c>
      <c r="L17" s="111"/>
      <c r="M17" s="111"/>
    </row>
    <row r="18" spans="1:13" ht="60" customHeight="1" x14ac:dyDescent="0.25">
      <c r="A18" s="91"/>
      <c r="B18" s="91"/>
      <c r="C18" s="121"/>
      <c r="D18" s="100"/>
      <c r="E18" s="53" t="s">
        <v>60</v>
      </c>
      <c r="F18" s="53" t="s">
        <v>61</v>
      </c>
      <c r="G18" s="74">
        <v>45150</v>
      </c>
      <c r="H18" s="74">
        <v>45150</v>
      </c>
      <c r="I18" s="100"/>
      <c r="J18" s="108"/>
      <c r="K18" s="53" t="s">
        <v>58</v>
      </c>
      <c r="L18" s="111"/>
      <c r="M18" s="111"/>
    </row>
    <row r="19" spans="1:13" ht="60" customHeight="1" x14ac:dyDescent="0.25">
      <c r="A19" s="90"/>
      <c r="B19" s="90"/>
      <c r="C19" s="103"/>
      <c r="D19" s="101"/>
      <c r="E19" s="53" t="s">
        <v>62</v>
      </c>
      <c r="F19" s="53" t="s">
        <v>23</v>
      </c>
      <c r="G19" s="74">
        <v>20000</v>
      </c>
      <c r="H19" s="74"/>
      <c r="I19" s="101"/>
      <c r="J19" s="109"/>
      <c r="K19" s="53"/>
      <c r="L19" s="112"/>
      <c r="M19" s="112"/>
    </row>
    <row r="20" spans="1:13" ht="60" customHeight="1" x14ac:dyDescent="0.25">
      <c r="A20" s="98">
        <v>5</v>
      </c>
      <c r="B20" s="98" t="s">
        <v>63</v>
      </c>
      <c r="C20" s="113" t="s">
        <v>14</v>
      </c>
      <c r="D20" s="114" t="s">
        <v>64</v>
      </c>
      <c r="E20" s="53" t="s">
        <v>64</v>
      </c>
      <c r="F20" s="53" t="s">
        <v>65</v>
      </c>
      <c r="G20" s="74">
        <v>100000</v>
      </c>
      <c r="H20" s="74">
        <v>100000</v>
      </c>
      <c r="I20" s="114" t="s">
        <v>66</v>
      </c>
      <c r="J20" s="107">
        <v>42159</v>
      </c>
      <c r="K20" s="53" t="s">
        <v>67</v>
      </c>
      <c r="L20" s="116">
        <f>SUM(G20:G25)</f>
        <v>306600</v>
      </c>
      <c r="M20" s="116">
        <f>SUM(H20:H25)</f>
        <v>306600</v>
      </c>
    </row>
    <row r="21" spans="1:13" ht="60" customHeight="1" x14ac:dyDescent="0.25">
      <c r="A21" s="98"/>
      <c r="B21" s="98"/>
      <c r="C21" s="113"/>
      <c r="D21" s="114"/>
      <c r="E21" s="53" t="s">
        <v>64</v>
      </c>
      <c r="F21" s="53" t="s">
        <v>68</v>
      </c>
      <c r="G21" s="74">
        <v>11200</v>
      </c>
      <c r="H21" s="74">
        <v>11200</v>
      </c>
      <c r="I21" s="114"/>
      <c r="J21" s="108"/>
      <c r="K21" s="53" t="s">
        <v>67</v>
      </c>
      <c r="L21" s="117"/>
      <c r="M21" s="117"/>
    </row>
    <row r="22" spans="1:13" ht="60" customHeight="1" x14ac:dyDescent="0.25">
      <c r="A22" s="98"/>
      <c r="B22" s="98"/>
      <c r="C22" s="113"/>
      <c r="D22" s="114"/>
      <c r="E22" s="53" t="s">
        <v>64</v>
      </c>
      <c r="F22" s="53" t="s">
        <v>69</v>
      </c>
      <c r="G22" s="74">
        <v>60700</v>
      </c>
      <c r="H22" s="74">
        <v>60700</v>
      </c>
      <c r="I22" s="114"/>
      <c r="J22" s="108"/>
      <c r="K22" s="53" t="s">
        <v>67</v>
      </c>
      <c r="L22" s="117"/>
      <c r="M22" s="117"/>
    </row>
    <row r="23" spans="1:13" ht="60" customHeight="1" x14ac:dyDescent="0.25">
      <c r="A23" s="98"/>
      <c r="B23" s="98"/>
      <c r="C23" s="113"/>
      <c r="D23" s="114"/>
      <c r="E23" s="53" t="s">
        <v>64</v>
      </c>
      <c r="F23" s="53" t="s">
        <v>70</v>
      </c>
      <c r="G23" s="74">
        <v>55100</v>
      </c>
      <c r="H23" s="74">
        <v>55100</v>
      </c>
      <c r="I23" s="114"/>
      <c r="J23" s="108"/>
      <c r="K23" s="53" t="s">
        <v>67</v>
      </c>
      <c r="L23" s="117"/>
      <c r="M23" s="117"/>
    </row>
    <row r="24" spans="1:13" ht="60" customHeight="1" x14ac:dyDescent="0.25">
      <c r="A24" s="98"/>
      <c r="B24" s="98"/>
      <c r="C24" s="113"/>
      <c r="D24" s="114"/>
      <c r="E24" s="53" t="s">
        <v>64</v>
      </c>
      <c r="F24" s="53" t="s">
        <v>71</v>
      </c>
      <c r="G24" s="125">
        <v>79600</v>
      </c>
      <c r="H24" s="74">
        <v>21600</v>
      </c>
      <c r="I24" s="114"/>
      <c r="J24" s="108"/>
      <c r="K24" s="53" t="s">
        <v>67</v>
      </c>
      <c r="L24" s="117"/>
      <c r="M24" s="117"/>
    </row>
    <row r="25" spans="1:13" ht="60" customHeight="1" x14ac:dyDescent="0.25">
      <c r="A25" s="98"/>
      <c r="B25" s="98"/>
      <c r="C25" s="113"/>
      <c r="D25" s="114"/>
      <c r="E25" s="53" t="s">
        <v>64</v>
      </c>
      <c r="F25" s="53" t="s">
        <v>72</v>
      </c>
      <c r="G25" s="125"/>
      <c r="H25" s="74">
        <v>58000</v>
      </c>
      <c r="I25" s="114"/>
      <c r="J25" s="109"/>
      <c r="K25" s="53" t="s">
        <v>67</v>
      </c>
      <c r="L25" s="117"/>
      <c r="M25" s="117"/>
    </row>
    <row r="26" spans="1:13" ht="60" customHeight="1" x14ac:dyDescent="0.25">
      <c r="A26" s="98">
        <v>6</v>
      </c>
      <c r="B26" s="98" t="s">
        <v>73</v>
      </c>
      <c r="C26" s="113" t="s">
        <v>14</v>
      </c>
      <c r="D26" s="114" t="s">
        <v>64</v>
      </c>
      <c r="E26" s="53" t="s">
        <v>22</v>
      </c>
      <c r="F26" s="53" t="s">
        <v>74</v>
      </c>
      <c r="G26" s="74">
        <v>80000</v>
      </c>
      <c r="H26" s="74">
        <v>54500</v>
      </c>
      <c r="I26" s="114" t="s">
        <v>75</v>
      </c>
      <c r="J26" s="107">
        <v>41859</v>
      </c>
      <c r="K26" s="53" t="s">
        <v>76</v>
      </c>
      <c r="L26" s="116">
        <f>SUM(G26:G34)</f>
        <v>617100</v>
      </c>
      <c r="M26" s="116">
        <f>SUM(H26:H34)</f>
        <v>412850</v>
      </c>
    </row>
    <row r="27" spans="1:13" ht="60" customHeight="1" x14ac:dyDescent="0.25">
      <c r="A27" s="98"/>
      <c r="B27" s="98"/>
      <c r="C27" s="113"/>
      <c r="D27" s="114"/>
      <c r="E27" s="53" t="s">
        <v>77</v>
      </c>
      <c r="F27" s="53" t="s">
        <v>78</v>
      </c>
      <c r="G27" s="74">
        <v>50000</v>
      </c>
      <c r="H27" s="74">
        <v>34500</v>
      </c>
      <c r="I27" s="114"/>
      <c r="J27" s="108"/>
      <c r="K27" s="53" t="s">
        <v>79</v>
      </c>
      <c r="L27" s="117"/>
      <c r="M27" s="117"/>
    </row>
    <row r="28" spans="1:13" ht="60" customHeight="1" x14ac:dyDescent="0.25">
      <c r="A28" s="98"/>
      <c r="B28" s="98"/>
      <c r="C28" s="113"/>
      <c r="D28" s="114"/>
      <c r="E28" s="53" t="s">
        <v>30</v>
      </c>
      <c r="F28" s="53" t="s">
        <v>80</v>
      </c>
      <c r="G28" s="74">
        <v>90000</v>
      </c>
      <c r="H28" s="74">
        <v>69000</v>
      </c>
      <c r="I28" s="114"/>
      <c r="J28" s="108"/>
      <c r="K28" s="53" t="s">
        <v>67</v>
      </c>
      <c r="L28" s="117"/>
      <c r="M28" s="117"/>
    </row>
    <row r="29" spans="1:13" ht="60" customHeight="1" x14ac:dyDescent="0.25">
      <c r="A29" s="98"/>
      <c r="B29" s="98"/>
      <c r="C29" s="113"/>
      <c r="D29" s="114"/>
      <c r="E29" s="53" t="s">
        <v>81</v>
      </c>
      <c r="F29" s="53" t="s">
        <v>23</v>
      </c>
      <c r="G29" s="74">
        <v>93100</v>
      </c>
      <c r="H29" s="74">
        <v>93100</v>
      </c>
      <c r="I29" s="114"/>
      <c r="J29" s="108"/>
      <c r="K29" s="53" t="s">
        <v>67</v>
      </c>
      <c r="L29" s="117"/>
      <c r="M29" s="117"/>
    </row>
    <row r="30" spans="1:13" ht="60" customHeight="1" x14ac:dyDescent="0.25">
      <c r="A30" s="98"/>
      <c r="B30" s="98"/>
      <c r="C30" s="113"/>
      <c r="D30" s="114"/>
      <c r="E30" s="114" t="s">
        <v>26</v>
      </c>
      <c r="F30" s="53" t="s">
        <v>82</v>
      </c>
      <c r="G30" s="74">
        <v>100000</v>
      </c>
      <c r="H30" s="74">
        <v>87750</v>
      </c>
      <c r="I30" s="114"/>
      <c r="J30" s="108"/>
      <c r="K30" s="53" t="s">
        <v>79</v>
      </c>
      <c r="L30" s="117"/>
      <c r="M30" s="117"/>
    </row>
    <row r="31" spans="1:13" ht="60" customHeight="1" x14ac:dyDescent="0.25">
      <c r="A31" s="98"/>
      <c r="B31" s="98"/>
      <c r="C31" s="113"/>
      <c r="D31" s="114"/>
      <c r="E31" s="114"/>
      <c r="F31" s="53" t="s">
        <v>83</v>
      </c>
      <c r="G31" s="74">
        <v>60000</v>
      </c>
      <c r="H31" s="74"/>
      <c r="I31" s="114"/>
      <c r="J31" s="108"/>
      <c r="K31" s="53"/>
      <c r="L31" s="117"/>
      <c r="M31" s="117"/>
    </row>
    <row r="32" spans="1:13" ht="60" customHeight="1" x14ac:dyDescent="0.25">
      <c r="A32" s="98"/>
      <c r="B32" s="98"/>
      <c r="C32" s="113"/>
      <c r="D32" s="114"/>
      <c r="E32" s="53" t="s">
        <v>16</v>
      </c>
      <c r="F32" s="53" t="s">
        <v>23</v>
      </c>
      <c r="G32" s="74">
        <v>44500</v>
      </c>
      <c r="H32" s="74">
        <v>44500</v>
      </c>
      <c r="I32" s="114"/>
      <c r="J32" s="108"/>
      <c r="K32" s="53" t="s">
        <v>76</v>
      </c>
      <c r="L32" s="117"/>
      <c r="M32" s="117"/>
    </row>
    <row r="33" spans="1:13" ht="60" customHeight="1" x14ac:dyDescent="0.25">
      <c r="A33" s="98"/>
      <c r="B33" s="98"/>
      <c r="C33" s="113"/>
      <c r="D33" s="114"/>
      <c r="E33" s="53" t="s">
        <v>84</v>
      </c>
      <c r="F33" s="53" t="s">
        <v>65</v>
      </c>
      <c r="G33" s="74">
        <v>70000</v>
      </c>
      <c r="H33" s="74"/>
      <c r="I33" s="114"/>
      <c r="J33" s="108"/>
      <c r="K33" s="53"/>
      <c r="L33" s="117"/>
      <c r="M33" s="117"/>
    </row>
    <row r="34" spans="1:13" ht="60" customHeight="1" x14ac:dyDescent="0.25">
      <c r="A34" s="98"/>
      <c r="B34" s="98"/>
      <c r="C34" s="113"/>
      <c r="D34" s="114"/>
      <c r="E34" s="53" t="s">
        <v>64</v>
      </c>
      <c r="F34" s="53" t="s">
        <v>85</v>
      </c>
      <c r="G34" s="74">
        <v>29500</v>
      </c>
      <c r="H34" s="74">
        <v>29500</v>
      </c>
      <c r="I34" s="114"/>
      <c r="J34" s="109"/>
      <c r="K34" s="53" t="s">
        <v>67</v>
      </c>
      <c r="L34" s="117"/>
      <c r="M34" s="117"/>
    </row>
    <row r="35" spans="1:13" ht="60" customHeight="1" x14ac:dyDescent="0.25">
      <c r="A35" s="98">
        <v>7</v>
      </c>
      <c r="B35" s="98" t="s">
        <v>86</v>
      </c>
      <c r="C35" s="113" t="s">
        <v>14</v>
      </c>
      <c r="D35" s="114" t="s">
        <v>64</v>
      </c>
      <c r="E35" s="114" t="s">
        <v>81</v>
      </c>
      <c r="F35" s="53" t="s">
        <v>87</v>
      </c>
      <c r="G35" s="74">
        <v>67400</v>
      </c>
      <c r="H35" s="74">
        <v>67400</v>
      </c>
      <c r="I35" s="114" t="s">
        <v>88</v>
      </c>
      <c r="J35" s="107">
        <v>42194</v>
      </c>
      <c r="K35" s="53" t="s">
        <v>67</v>
      </c>
      <c r="L35" s="116">
        <f>SUM(G35:G39)</f>
        <v>282750</v>
      </c>
      <c r="M35" s="116">
        <f>SUM(H35:H39)</f>
        <v>207750</v>
      </c>
    </row>
    <row r="36" spans="1:13" ht="60" customHeight="1" x14ac:dyDescent="0.25">
      <c r="A36" s="98"/>
      <c r="B36" s="98"/>
      <c r="C36" s="113"/>
      <c r="D36" s="114"/>
      <c r="E36" s="114"/>
      <c r="F36" s="53" t="s">
        <v>23</v>
      </c>
      <c r="G36" s="74">
        <v>39750</v>
      </c>
      <c r="H36" s="74">
        <v>39750</v>
      </c>
      <c r="I36" s="114"/>
      <c r="J36" s="108"/>
      <c r="K36" s="53" t="s">
        <v>67</v>
      </c>
      <c r="L36" s="116"/>
      <c r="M36" s="117"/>
    </row>
    <row r="37" spans="1:13" ht="60" customHeight="1" x14ac:dyDescent="0.25">
      <c r="A37" s="98"/>
      <c r="B37" s="98"/>
      <c r="C37" s="113"/>
      <c r="D37" s="114"/>
      <c r="E37" s="53" t="s">
        <v>64</v>
      </c>
      <c r="F37" s="53" t="s">
        <v>89</v>
      </c>
      <c r="G37" s="74">
        <v>43500</v>
      </c>
      <c r="H37" s="74">
        <v>43500</v>
      </c>
      <c r="I37" s="114"/>
      <c r="J37" s="108"/>
      <c r="K37" s="53" t="s">
        <v>67</v>
      </c>
      <c r="L37" s="116"/>
      <c r="M37" s="117"/>
    </row>
    <row r="38" spans="1:13" ht="60" customHeight="1" x14ac:dyDescent="0.25">
      <c r="A38" s="98"/>
      <c r="B38" s="98"/>
      <c r="C38" s="113"/>
      <c r="D38" s="114"/>
      <c r="E38" s="53" t="s">
        <v>64</v>
      </c>
      <c r="F38" s="53" t="s">
        <v>90</v>
      </c>
      <c r="G38" s="74">
        <v>82100</v>
      </c>
      <c r="H38" s="74">
        <v>57100</v>
      </c>
      <c r="I38" s="114"/>
      <c r="J38" s="108"/>
      <c r="K38" s="53" t="s">
        <v>67</v>
      </c>
      <c r="L38" s="116"/>
      <c r="M38" s="117"/>
    </row>
    <row r="39" spans="1:13" ht="60" customHeight="1" x14ac:dyDescent="0.25">
      <c r="A39" s="98"/>
      <c r="B39" s="98"/>
      <c r="C39" s="113"/>
      <c r="D39" s="114"/>
      <c r="E39" s="53" t="s">
        <v>64</v>
      </c>
      <c r="F39" s="53" t="s">
        <v>70</v>
      </c>
      <c r="G39" s="74">
        <v>50000</v>
      </c>
      <c r="H39" s="74"/>
      <c r="I39" s="114"/>
      <c r="J39" s="109"/>
      <c r="K39" s="53"/>
      <c r="L39" s="116"/>
      <c r="M39" s="117"/>
    </row>
    <row r="40" spans="1:13" ht="60" customHeight="1" x14ac:dyDescent="0.25">
      <c r="A40" s="98">
        <v>8</v>
      </c>
      <c r="B40" s="98" t="s">
        <v>91</v>
      </c>
      <c r="C40" s="113" t="s">
        <v>14</v>
      </c>
      <c r="D40" s="114" t="s">
        <v>64</v>
      </c>
      <c r="E40" s="53" t="s">
        <v>64</v>
      </c>
      <c r="F40" s="53" t="s">
        <v>69</v>
      </c>
      <c r="G40" s="74">
        <v>40550</v>
      </c>
      <c r="H40" s="74">
        <v>40550</v>
      </c>
      <c r="I40" s="115" t="s">
        <v>92</v>
      </c>
      <c r="J40" s="107">
        <v>42550</v>
      </c>
      <c r="K40" s="53" t="s">
        <v>93</v>
      </c>
      <c r="L40" s="116">
        <f>SUM(G40:G42)</f>
        <v>108450</v>
      </c>
      <c r="M40" s="116">
        <f>SUM(H40:H42)</f>
        <v>78450</v>
      </c>
    </row>
    <row r="41" spans="1:13" ht="60" customHeight="1" x14ac:dyDescent="0.25">
      <c r="A41" s="98"/>
      <c r="B41" s="98"/>
      <c r="C41" s="113"/>
      <c r="D41" s="114"/>
      <c r="E41" s="53" t="s">
        <v>26</v>
      </c>
      <c r="F41" s="53" t="s">
        <v>94</v>
      </c>
      <c r="G41" s="74">
        <v>30000</v>
      </c>
      <c r="H41" s="74"/>
      <c r="I41" s="115"/>
      <c r="J41" s="108"/>
      <c r="K41" s="53"/>
      <c r="L41" s="117"/>
      <c r="M41" s="117"/>
    </row>
    <row r="42" spans="1:13" ht="60" customHeight="1" x14ac:dyDescent="0.25">
      <c r="A42" s="98"/>
      <c r="B42" s="98"/>
      <c r="C42" s="113"/>
      <c r="D42" s="114"/>
      <c r="E42" s="53" t="s">
        <v>64</v>
      </c>
      <c r="F42" s="53" t="s">
        <v>85</v>
      </c>
      <c r="G42" s="74">
        <v>37900</v>
      </c>
      <c r="H42" s="74">
        <v>37900</v>
      </c>
      <c r="I42" s="115"/>
      <c r="J42" s="109"/>
      <c r="K42" s="53" t="s">
        <v>95</v>
      </c>
      <c r="L42" s="117"/>
      <c r="M42" s="117"/>
    </row>
    <row r="43" spans="1:13" ht="60" customHeight="1" x14ac:dyDescent="0.25">
      <c r="A43" s="89">
        <v>9</v>
      </c>
      <c r="B43" s="89" t="s">
        <v>96</v>
      </c>
      <c r="C43" s="102" t="s">
        <v>14</v>
      </c>
      <c r="D43" s="99" t="s">
        <v>64</v>
      </c>
      <c r="E43" s="99" t="s">
        <v>64</v>
      </c>
      <c r="F43" s="53" t="s">
        <v>85</v>
      </c>
      <c r="G43" s="74">
        <v>45500</v>
      </c>
      <c r="H43" s="74">
        <v>45500</v>
      </c>
      <c r="I43" s="107" t="s">
        <v>97</v>
      </c>
      <c r="J43" s="107">
        <v>42552</v>
      </c>
      <c r="K43" s="53" t="s">
        <v>98</v>
      </c>
      <c r="L43" s="110">
        <f>SUM(G43:G46)</f>
        <v>145500</v>
      </c>
      <c r="M43" s="110">
        <f>SUM(H43:H46)</f>
        <v>75500</v>
      </c>
    </row>
    <row r="44" spans="1:13" ht="60" customHeight="1" x14ac:dyDescent="0.25">
      <c r="A44" s="91"/>
      <c r="B44" s="91"/>
      <c r="C44" s="121"/>
      <c r="D44" s="100"/>
      <c r="E44" s="101"/>
      <c r="F44" s="53" t="s">
        <v>99</v>
      </c>
      <c r="G44" s="74">
        <v>40000</v>
      </c>
      <c r="H44" s="74">
        <v>30000</v>
      </c>
      <c r="I44" s="108"/>
      <c r="J44" s="108"/>
      <c r="K44" s="53" t="s">
        <v>98</v>
      </c>
      <c r="L44" s="111"/>
      <c r="M44" s="111"/>
    </row>
    <row r="45" spans="1:13" ht="60" customHeight="1" x14ac:dyDescent="0.25">
      <c r="A45" s="91"/>
      <c r="B45" s="91"/>
      <c r="C45" s="121"/>
      <c r="D45" s="100"/>
      <c r="E45" s="39" t="s">
        <v>100</v>
      </c>
      <c r="F45" s="53" t="s">
        <v>101</v>
      </c>
      <c r="G45" s="74">
        <v>30000</v>
      </c>
      <c r="H45" s="74"/>
      <c r="I45" s="108"/>
      <c r="J45" s="108"/>
      <c r="K45" s="53"/>
      <c r="L45" s="111"/>
      <c r="M45" s="111"/>
    </row>
    <row r="46" spans="1:13" ht="60" customHeight="1" x14ac:dyDescent="0.25">
      <c r="A46" s="90"/>
      <c r="B46" s="90"/>
      <c r="C46" s="103"/>
      <c r="D46" s="101"/>
      <c r="E46" s="39" t="s">
        <v>28</v>
      </c>
      <c r="F46" s="53" t="s">
        <v>102</v>
      </c>
      <c r="G46" s="74">
        <v>30000</v>
      </c>
      <c r="H46" s="74"/>
      <c r="I46" s="109"/>
      <c r="J46" s="109"/>
      <c r="K46" s="53"/>
      <c r="L46" s="112"/>
      <c r="M46" s="112"/>
    </row>
    <row r="47" spans="1:13" ht="60" customHeight="1" x14ac:dyDescent="0.25">
      <c r="A47" s="98">
        <v>10</v>
      </c>
      <c r="B47" s="98" t="s">
        <v>103</v>
      </c>
      <c r="C47" s="113" t="s">
        <v>14</v>
      </c>
      <c r="D47" s="114" t="s">
        <v>104</v>
      </c>
      <c r="E47" s="53" t="s">
        <v>104</v>
      </c>
      <c r="F47" s="53" t="s">
        <v>105</v>
      </c>
      <c r="G47" s="74">
        <v>35000</v>
      </c>
      <c r="H47" s="74">
        <v>22000</v>
      </c>
      <c r="I47" s="115" t="s">
        <v>106</v>
      </c>
      <c r="J47" s="107">
        <v>42892</v>
      </c>
      <c r="K47" s="53" t="s">
        <v>93</v>
      </c>
      <c r="L47" s="116">
        <f>SUM(G47:G49)</f>
        <v>120000</v>
      </c>
      <c r="M47" s="116">
        <f>SUM(H47:H49)</f>
        <v>85500</v>
      </c>
    </row>
    <row r="48" spans="1:13" ht="60" customHeight="1" x14ac:dyDescent="0.25">
      <c r="A48" s="98"/>
      <c r="B48" s="98"/>
      <c r="C48" s="113"/>
      <c r="D48" s="114"/>
      <c r="E48" s="53" t="s">
        <v>104</v>
      </c>
      <c r="F48" s="53" t="s">
        <v>107</v>
      </c>
      <c r="G48" s="74">
        <v>50000</v>
      </c>
      <c r="H48" s="74">
        <v>28500</v>
      </c>
      <c r="I48" s="115"/>
      <c r="J48" s="108"/>
      <c r="K48" s="53" t="s">
        <v>93</v>
      </c>
      <c r="L48" s="117"/>
      <c r="M48" s="117"/>
    </row>
    <row r="49" spans="1:13" ht="60" customHeight="1" x14ac:dyDescent="0.25">
      <c r="A49" s="98"/>
      <c r="B49" s="98"/>
      <c r="C49" s="113"/>
      <c r="D49" s="114"/>
      <c r="E49" s="53" t="s">
        <v>104</v>
      </c>
      <c r="F49" s="53" t="s">
        <v>23</v>
      </c>
      <c r="G49" s="74">
        <v>35000</v>
      </c>
      <c r="H49" s="74">
        <v>35000</v>
      </c>
      <c r="I49" s="115"/>
      <c r="J49" s="109"/>
      <c r="K49" s="53" t="s">
        <v>93</v>
      </c>
      <c r="L49" s="117"/>
      <c r="M49" s="117"/>
    </row>
    <row r="50" spans="1:13" ht="60" customHeight="1" x14ac:dyDescent="0.25">
      <c r="A50" s="89">
        <v>11</v>
      </c>
      <c r="B50" s="89" t="s">
        <v>108</v>
      </c>
      <c r="C50" s="102" t="s">
        <v>14</v>
      </c>
      <c r="D50" s="99" t="s">
        <v>109</v>
      </c>
      <c r="E50" s="53" t="s">
        <v>24</v>
      </c>
      <c r="F50" s="53" t="s">
        <v>110</v>
      </c>
      <c r="G50" s="74">
        <v>41950</v>
      </c>
      <c r="H50" s="74">
        <v>41950</v>
      </c>
      <c r="I50" s="99" t="s">
        <v>106</v>
      </c>
      <c r="J50" s="107">
        <v>42751</v>
      </c>
      <c r="K50" s="53" t="s">
        <v>79</v>
      </c>
      <c r="L50" s="110">
        <f>SUM(G50:G54)</f>
        <v>237450</v>
      </c>
      <c r="M50" s="110">
        <f>SUM(H50:H54)</f>
        <v>187450</v>
      </c>
    </row>
    <row r="51" spans="1:13" ht="60" customHeight="1" x14ac:dyDescent="0.25">
      <c r="A51" s="91"/>
      <c r="B51" s="91"/>
      <c r="C51" s="121"/>
      <c r="D51" s="100"/>
      <c r="E51" s="53" t="s">
        <v>16</v>
      </c>
      <c r="F51" s="53" t="s">
        <v>111</v>
      </c>
      <c r="G51" s="74">
        <v>67000</v>
      </c>
      <c r="H51" s="74">
        <v>67000</v>
      </c>
      <c r="I51" s="100"/>
      <c r="J51" s="108"/>
      <c r="K51" s="53" t="s">
        <v>79</v>
      </c>
      <c r="L51" s="111"/>
      <c r="M51" s="111"/>
    </row>
    <row r="52" spans="1:13" ht="60" customHeight="1" x14ac:dyDescent="0.25">
      <c r="A52" s="91"/>
      <c r="B52" s="91"/>
      <c r="C52" s="121"/>
      <c r="D52" s="100"/>
      <c r="E52" s="53" t="s">
        <v>28</v>
      </c>
      <c r="F52" s="53" t="s">
        <v>112</v>
      </c>
      <c r="G52" s="74">
        <v>60000</v>
      </c>
      <c r="H52" s="74">
        <v>60000</v>
      </c>
      <c r="I52" s="100"/>
      <c r="J52" s="108"/>
      <c r="K52" s="53" t="s">
        <v>76</v>
      </c>
      <c r="L52" s="111"/>
      <c r="M52" s="111"/>
    </row>
    <row r="53" spans="1:13" ht="60" customHeight="1" x14ac:dyDescent="0.25">
      <c r="A53" s="91"/>
      <c r="B53" s="91"/>
      <c r="C53" s="121"/>
      <c r="D53" s="100"/>
      <c r="E53" s="53" t="s">
        <v>113</v>
      </c>
      <c r="F53" s="53" t="s">
        <v>114</v>
      </c>
      <c r="G53" s="74">
        <v>18500</v>
      </c>
      <c r="H53" s="74">
        <v>18500</v>
      </c>
      <c r="I53" s="100"/>
      <c r="J53" s="108"/>
      <c r="K53" s="53" t="s">
        <v>79</v>
      </c>
      <c r="L53" s="111"/>
      <c r="M53" s="111"/>
    </row>
    <row r="54" spans="1:13" ht="60" customHeight="1" x14ac:dyDescent="0.25">
      <c r="A54" s="90"/>
      <c r="B54" s="90"/>
      <c r="C54" s="103"/>
      <c r="D54" s="101"/>
      <c r="E54" s="53" t="s">
        <v>115</v>
      </c>
      <c r="F54" s="53" t="s">
        <v>116</v>
      </c>
      <c r="G54" s="74">
        <v>50000</v>
      </c>
      <c r="H54" s="74"/>
      <c r="I54" s="101"/>
      <c r="J54" s="109"/>
      <c r="K54" s="53"/>
      <c r="L54" s="112"/>
      <c r="M54" s="112"/>
    </row>
    <row r="55" spans="1:13" ht="60" customHeight="1" x14ac:dyDescent="0.25">
      <c r="A55" s="11">
        <v>12</v>
      </c>
      <c r="B55" s="11" t="s">
        <v>117</v>
      </c>
      <c r="C55" s="13" t="s">
        <v>14</v>
      </c>
      <c r="D55" s="5" t="s">
        <v>118</v>
      </c>
      <c r="E55" s="5" t="s">
        <v>118</v>
      </c>
      <c r="F55" s="5" t="s">
        <v>119</v>
      </c>
      <c r="G55" s="4">
        <v>47450</v>
      </c>
      <c r="H55" s="4">
        <v>47450</v>
      </c>
      <c r="I55" s="14" t="s">
        <v>120</v>
      </c>
      <c r="J55" s="14">
        <v>42886</v>
      </c>
      <c r="K55" s="5" t="s">
        <v>121</v>
      </c>
      <c r="L55" s="15">
        <f t="shared" ref="L55:M57" si="0">SUM(G55)</f>
        <v>47450</v>
      </c>
      <c r="M55" s="15">
        <f t="shared" si="0"/>
        <v>47450</v>
      </c>
    </row>
    <row r="56" spans="1:13" ht="60" customHeight="1" x14ac:dyDescent="0.25">
      <c r="A56" s="35">
        <v>13</v>
      </c>
      <c r="B56" s="35" t="s">
        <v>122</v>
      </c>
      <c r="C56" s="49" t="s">
        <v>14</v>
      </c>
      <c r="D56" s="53" t="s">
        <v>30</v>
      </c>
      <c r="E56" s="53" t="s">
        <v>30</v>
      </c>
      <c r="F56" s="53" t="s">
        <v>123</v>
      </c>
      <c r="G56" s="74">
        <v>74000</v>
      </c>
      <c r="H56" s="74">
        <v>49600</v>
      </c>
      <c r="I56" s="52" t="s">
        <v>124</v>
      </c>
      <c r="J56" s="52">
        <v>42915</v>
      </c>
      <c r="K56" s="53" t="s">
        <v>125</v>
      </c>
      <c r="L56" s="54">
        <f t="shared" si="0"/>
        <v>74000</v>
      </c>
      <c r="M56" s="54">
        <f t="shared" si="0"/>
        <v>49600</v>
      </c>
    </row>
    <row r="57" spans="1:13" ht="60" customHeight="1" x14ac:dyDescent="0.25">
      <c r="A57" s="35">
        <v>14</v>
      </c>
      <c r="B57" s="35" t="s">
        <v>126</v>
      </c>
      <c r="C57" s="49" t="s">
        <v>14</v>
      </c>
      <c r="D57" s="53" t="s">
        <v>81</v>
      </c>
      <c r="E57" s="53" t="s">
        <v>81</v>
      </c>
      <c r="F57" s="53" t="s">
        <v>23</v>
      </c>
      <c r="G57" s="74">
        <v>43000</v>
      </c>
      <c r="H57" s="74">
        <v>43000</v>
      </c>
      <c r="I57" s="52" t="s">
        <v>127</v>
      </c>
      <c r="J57" s="52">
        <v>43025</v>
      </c>
      <c r="K57" s="53" t="s">
        <v>67</v>
      </c>
      <c r="L57" s="54">
        <f t="shared" si="0"/>
        <v>43000</v>
      </c>
      <c r="M57" s="54">
        <f t="shared" si="0"/>
        <v>43000</v>
      </c>
    </row>
    <row r="58" spans="1:13" ht="60" customHeight="1" x14ac:dyDescent="0.25">
      <c r="A58" s="98">
        <v>15</v>
      </c>
      <c r="B58" s="98" t="s">
        <v>128</v>
      </c>
      <c r="C58" s="113" t="s">
        <v>14</v>
      </c>
      <c r="D58" s="114" t="s">
        <v>129</v>
      </c>
      <c r="E58" s="53" t="s">
        <v>16</v>
      </c>
      <c r="F58" s="53" t="s">
        <v>130</v>
      </c>
      <c r="G58" s="74">
        <v>60000</v>
      </c>
      <c r="H58" s="74">
        <v>40000</v>
      </c>
      <c r="I58" s="114" t="s">
        <v>131</v>
      </c>
      <c r="J58" s="107">
        <v>42565</v>
      </c>
      <c r="K58" s="53" t="s">
        <v>76</v>
      </c>
      <c r="L58" s="116">
        <f>SUM(G58:G60)</f>
        <v>120000</v>
      </c>
      <c r="M58" s="116">
        <f>SUM(H58:H60)</f>
        <v>78750</v>
      </c>
    </row>
    <row r="59" spans="1:13" ht="60" customHeight="1" x14ac:dyDescent="0.25">
      <c r="A59" s="98"/>
      <c r="B59" s="98"/>
      <c r="C59" s="113"/>
      <c r="D59" s="114"/>
      <c r="E59" s="53" t="s">
        <v>22</v>
      </c>
      <c r="F59" s="53" t="s">
        <v>132</v>
      </c>
      <c r="G59" s="74">
        <v>40000</v>
      </c>
      <c r="H59" s="74">
        <v>20000</v>
      </c>
      <c r="I59" s="114"/>
      <c r="J59" s="108"/>
      <c r="K59" s="53" t="s">
        <v>76</v>
      </c>
      <c r="L59" s="117"/>
      <c r="M59" s="117"/>
    </row>
    <row r="60" spans="1:13" ht="60" customHeight="1" x14ac:dyDescent="0.25">
      <c r="A60" s="98"/>
      <c r="B60" s="98"/>
      <c r="C60" s="113"/>
      <c r="D60" s="114"/>
      <c r="E60" s="53" t="s">
        <v>129</v>
      </c>
      <c r="F60" s="53" t="s">
        <v>133</v>
      </c>
      <c r="G60" s="74">
        <v>20000</v>
      </c>
      <c r="H60" s="74">
        <v>18750</v>
      </c>
      <c r="I60" s="114"/>
      <c r="J60" s="109"/>
      <c r="K60" s="53" t="s">
        <v>76</v>
      </c>
      <c r="L60" s="117"/>
      <c r="M60" s="117"/>
    </row>
    <row r="61" spans="1:13" ht="60" customHeight="1" x14ac:dyDescent="0.25">
      <c r="A61" s="35">
        <v>16</v>
      </c>
      <c r="B61" s="35" t="s">
        <v>134</v>
      </c>
      <c r="C61" s="49" t="s">
        <v>14</v>
      </c>
      <c r="D61" s="53" t="s">
        <v>135</v>
      </c>
      <c r="E61" s="53" t="s">
        <v>135</v>
      </c>
      <c r="F61" s="53" t="s">
        <v>136</v>
      </c>
      <c r="G61" s="74">
        <v>61800</v>
      </c>
      <c r="H61" s="74">
        <v>61800</v>
      </c>
      <c r="I61" s="52" t="s">
        <v>137</v>
      </c>
      <c r="J61" s="52">
        <v>42604</v>
      </c>
      <c r="K61" s="53" t="s">
        <v>138</v>
      </c>
      <c r="L61" s="54">
        <f t="shared" ref="L61:M63" si="1">SUM(G61)</f>
        <v>61800</v>
      </c>
      <c r="M61" s="54">
        <f t="shared" si="1"/>
        <v>61800</v>
      </c>
    </row>
    <row r="62" spans="1:13" ht="60" customHeight="1" x14ac:dyDescent="0.25">
      <c r="A62" s="35">
        <v>17</v>
      </c>
      <c r="B62" s="35" t="s">
        <v>139</v>
      </c>
      <c r="C62" s="49" t="s">
        <v>14</v>
      </c>
      <c r="D62" s="53" t="s">
        <v>20</v>
      </c>
      <c r="E62" s="53" t="s">
        <v>20</v>
      </c>
      <c r="F62" s="53" t="s">
        <v>140</v>
      </c>
      <c r="G62" s="74">
        <v>25000</v>
      </c>
      <c r="H62" s="74">
        <v>20000</v>
      </c>
      <c r="I62" s="52" t="s">
        <v>141</v>
      </c>
      <c r="J62" s="52">
        <v>43406</v>
      </c>
      <c r="K62" s="53" t="s">
        <v>79</v>
      </c>
      <c r="L62" s="54">
        <f t="shared" si="1"/>
        <v>25000</v>
      </c>
      <c r="M62" s="54">
        <f t="shared" si="1"/>
        <v>20000</v>
      </c>
    </row>
    <row r="63" spans="1:13" ht="60" customHeight="1" x14ac:dyDescent="0.25">
      <c r="A63" s="35">
        <v>18</v>
      </c>
      <c r="B63" s="35" t="s">
        <v>142</v>
      </c>
      <c r="C63" s="49" t="s">
        <v>14</v>
      </c>
      <c r="D63" s="53" t="s">
        <v>54</v>
      </c>
      <c r="E63" s="53" t="s">
        <v>54</v>
      </c>
      <c r="F63" s="53" t="s">
        <v>59</v>
      </c>
      <c r="G63" s="74">
        <v>53200</v>
      </c>
      <c r="H63" s="74">
        <v>53200</v>
      </c>
      <c r="I63" s="52" t="s">
        <v>143</v>
      </c>
      <c r="J63" s="52">
        <v>42606</v>
      </c>
      <c r="K63" s="53" t="s">
        <v>58</v>
      </c>
      <c r="L63" s="54">
        <f t="shared" si="1"/>
        <v>53200</v>
      </c>
      <c r="M63" s="54">
        <f t="shared" si="1"/>
        <v>53200</v>
      </c>
    </row>
    <row r="64" spans="1:13" ht="60" customHeight="1" x14ac:dyDescent="0.25">
      <c r="A64" s="98">
        <v>19</v>
      </c>
      <c r="B64" s="98" t="s">
        <v>144</v>
      </c>
      <c r="C64" s="113" t="s">
        <v>14</v>
      </c>
      <c r="D64" s="114" t="s">
        <v>115</v>
      </c>
      <c r="E64" s="99" t="s">
        <v>115</v>
      </c>
      <c r="F64" s="99" t="s">
        <v>145</v>
      </c>
      <c r="G64" s="77">
        <v>120000</v>
      </c>
      <c r="H64" s="77">
        <v>58000</v>
      </c>
      <c r="I64" s="114" t="s">
        <v>146</v>
      </c>
      <c r="J64" s="107">
        <v>42915</v>
      </c>
      <c r="K64" s="56" t="s">
        <v>79</v>
      </c>
      <c r="L64" s="116">
        <f>SUM(G64:G65)</f>
        <v>217000</v>
      </c>
      <c r="M64" s="116">
        <f>SUM(H64:H65)</f>
        <v>155000</v>
      </c>
    </row>
    <row r="65" spans="1:13" ht="60" customHeight="1" x14ac:dyDescent="0.25">
      <c r="A65" s="98"/>
      <c r="B65" s="98"/>
      <c r="C65" s="113"/>
      <c r="D65" s="114"/>
      <c r="E65" s="101"/>
      <c r="F65" s="101"/>
      <c r="G65" s="74">
        <v>97000</v>
      </c>
      <c r="H65" s="74">
        <v>97000</v>
      </c>
      <c r="I65" s="114"/>
      <c r="J65" s="109"/>
      <c r="K65" s="53" t="s">
        <v>79</v>
      </c>
      <c r="L65" s="116"/>
      <c r="M65" s="116"/>
    </row>
    <row r="66" spans="1:13" ht="60" customHeight="1" x14ac:dyDescent="0.25">
      <c r="A66" s="98">
        <v>20</v>
      </c>
      <c r="B66" s="98" t="s">
        <v>147</v>
      </c>
      <c r="C66" s="113" t="s">
        <v>14</v>
      </c>
      <c r="D66" s="114" t="s">
        <v>64</v>
      </c>
      <c r="E66" s="114" t="s">
        <v>64</v>
      </c>
      <c r="F66" s="56" t="s">
        <v>65</v>
      </c>
      <c r="G66" s="77">
        <v>30000</v>
      </c>
      <c r="H66" s="77">
        <v>30000</v>
      </c>
      <c r="I66" s="157" t="s">
        <v>148</v>
      </c>
      <c r="J66" s="131">
        <v>42969</v>
      </c>
      <c r="K66" s="56" t="s">
        <v>149</v>
      </c>
      <c r="L66" s="133">
        <f>SUM(G66:G68)</f>
        <v>96000</v>
      </c>
      <c r="M66" s="133">
        <f>SUM(H66:H68)</f>
        <v>96000</v>
      </c>
    </row>
    <row r="67" spans="1:13" ht="60" customHeight="1" x14ac:dyDescent="0.25">
      <c r="A67" s="98"/>
      <c r="B67" s="98"/>
      <c r="C67" s="113"/>
      <c r="D67" s="114"/>
      <c r="E67" s="114"/>
      <c r="F67" s="56" t="s">
        <v>70</v>
      </c>
      <c r="G67" s="77">
        <v>30000</v>
      </c>
      <c r="H67" s="77">
        <v>30000</v>
      </c>
      <c r="I67" s="157"/>
      <c r="J67" s="142"/>
      <c r="K67" s="56" t="s">
        <v>149</v>
      </c>
      <c r="L67" s="134"/>
      <c r="M67" s="134"/>
    </row>
    <row r="68" spans="1:13" ht="60" customHeight="1" x14ac:dyDescent="0.25">
      <c r="A68" s="98"/>
      <c r="B68" s="98"/>
      <c r="C68" s="113"/>
      <c r="D68" s="114"/>
      <c r="E68" s="114"/>
      <c r="F68" s="56" t="s">
        <v>150</v>
      </c>
      <c r="G68" s="77">
        <v>36000</v>
      </c>
      <c r="H68" s="77">
        <v>36000</v>
      </c>
      <c r="I68" s="157"/>
      <c r="J68" s="132"/>
      <c r="K68" s="56" t="s">
        <v>149</v>
      </c>
      <c r="L68" s="134"/>
      <c r="M68" s="134"/>
    </row>
    <row r="69" spans="1:13" ht="60" customHeight="1" x14ac:dyDescent="0.25">
      <c r="A69" s="89">
        <v>21</v>
      </c>
      <c r="B69" s="89" t="s">
        <v>151</v>
      </c>
      <c r="C69" s="102" t="s">
        <v>14</v>
      </c>
      <c r="D69" s="99" t="s">
        <v>64</v>
      </c>
      <c r="E69" s="99" t="s">
        <v>64</v>
      </c>
      <c r="F69" s="56" t="s">
        <v>152</v>
      </c>
      <c r="G69" s="77">
        <v>10800</v>
      </c>
      <c r="H69" s="77">
        <v>10800</v>
      </c>
      <c r="I69" s="129" t="s">
        <v>153</v>
      </c>
      <c r="J69" s="131">
        <v>42614</v>
      </c>
      <c r="K69" s="56" t="s">
        <v>98</v>
      </c>
      <c r="L69" s="143">
        <f>SUM(G69:G71)</f>
        <v>177050</v>
      </c>
      <c r="M69" s="143">
        <f>SUM(H69:H71)</f>
        <v>123050</v>
      </c>
    </row>
    <row r="70" spans="1:13" ht="60" customHeight="1" x14ac:dyDescent="0.25">
      <c r="A70" s="91"/>
      <c r="B70" s="91"/>
      <c r="C70" s="121"/>
      <c r="D70" s="100"/>
      <c r="E70" s="100"/>
      <c r="F70" s="56" t="s">
        <v>65</v>
      </c>
      <c r="G70" s="77">
        <v>116250</v>
      </c>
      <c r="H70" s="77">
        <v>112250</v>
      </c>
      <c r="I70" s="138"/>
      <c r="J70" s="142"/>
      <c r="K70" s="56" t="s">
        <v>98</v>
      </c>
      <c r="L70" s="144"/>
      <c r="M70" s="144"/>
    </row>
    <row r="71" spans="1:13" ht="60" customHeight="1" x14ac:dyDescent="0.25">
      <c r="A71" s="90"/>
      <c r="B71" s="90"/>
      <c r="C71" s="103"/>
      <c r="D71" s="101"/>
      <c r="E71" s="101"/>
      <c r="F71" s="56" t="s">
        <v>152</v>
      </c>
      <c r="G71" s="77">
        <v>50000</v>
      </c>
      <c r="H71" s="77"/>
      <c r="I71" s="130"/>
      <c r="J71" s="132"/>
      <c r="K71" s="56"/>
      <c r="L71" s="145"/>
      <c r="M71" s="145"/>
    </row>
    <row r="72" spans="1:13" ht="60" customHeight="1" x14ac:dyDescent="0.25">
      <c r="A72" s="98">
        <v>22</v>
      </c>
      <c r="B72" s="98" t="s">
        <v>154</v>
      </c>
      <c r="C72" s="113" t="s">
        <v>155</v>
      </c>
      <c r="D72" s="114" t="s">
        <v>15</v>
      </c>
      <c r="E72" s="114" t="s">
        <v>15</v>
      </c>
      <c r="F72" s="53" t="s">
        <v>23</v>
      </c>
      <c r="G72" s="74">
        <v>336378</v>
      </c>
      <c r="H72" s="74"/>
      <c r="I72" s="114" t="s">
        <v>153</v>
      </c>
      <c r="J72" s="107">
        <v>43263</v>
      </c>
      <c r="K72" s="53"/>
      <c r="L72" s="116">
        <f>SUM(G72:G77)</f>
        <v>491500</v>
      </c>
      <c r="M72" s="116">
        <f>SUM(H72:H77)</f>
        <v>155122</v>
      </c>
    </row>
    <row r="73" spans="1:13" ht="60" customHeight="1" x14ac:dyDescent="0.25">
      <c r="A73" s="98"/>
      <c r="B73" s="98"/>
      <c r="C73" s="113"/>
      <c r="D73" s="114"/>
      <c r="E73" s="114"/>
      <c r="F73" s="53" t="s">
        <v>156</v>
      </c>
      <c r="G73" s="74">
        <v>41500</v>
      </c>
      <c r="H73" s="74">
        <v>41500</v>
      </c>
      <c r="I73" s="114"/>
      <c r="J73" s="108"/>
      <c r="K73" s="53" t="s">
        <v>157</v>
      </c>
      <c r="L73" s="117"/>
      <c r="M73" s="117"/>
    </row>
    <row r="74" spans="1:13" ht="60" customHeight="1" x14ac:dyDescent="0.25">
      <c r="A74" s="98"/>
      <c r="B74" s="98"/>
      <c r="C74" s="113"/>
      <c r="D74" s="114"/>
      <c r="E74" s="114" t="s">
        <v>158</v>
      </c>
      <c r="F74" s="53" t="s">
        <v>159</v>
      </c>
      <c r="G74" s="74">
        <v>30000</v>
      </c>
      <c r="H74" s="74">
        <v>30000</v>
      </c>
      <c r="I74" s="114"/>
      <c r="J74" s="108"/>
      <c r="K74" s="53" t="s">
        <v>157</v>
      </c>
      <c r="L74" s="117"/>
      <c r="M74" s="117"/>
    </row>
    <row r="75" spans="1:13" ht="60" customHeight="1" x14ac:dyDescent="0.25">
      <c r="A75" s="98"/>
      <c r="B75" s="98"/>
      <c r="C75" s="113"/>
      <c r="D75" s="114"/>
      <c r="E75" s="114"/>
      <c r="F75" s="53" t="s">
        <v>160</v>
      </c>
      <c r="G75" s="74">
        <v>20000</v>
      </c>
      <c r="H75" s="74">
        <v>20000</v>
      </c>
      <c r="I75" s="114"/>
      <c r="J75" s="108"/>
      <c r="K75" s="53" t="s">
        <v>157</v>
      </c>
      <c r="L75" s="117"/>
      <c r="M75" s="117"/>
    </row>
    <row r="76" spans="1:13" ht="60" customHeight="1" x14ac:dyDescent="0.25">
      <c r="A76" s="98"/>
      <c r="B76" s="98"/>
      <c r="C76" s="113"/>
      <c r="D76" s="114"/>
      <c r="E76" s="53" t="s">
        <v>54</v>
      </c>
      <c r="F76" s="53" t="s">
        <v>161</v>
      </c>
      <c r="G76" s="74">
        <v>32593</v>
      </c>
      <c r="H76" s="74">
        <v>32593</v>
      </c>
      <c r="I76" s="114"/>
      <c r="J76" s="108"/>
      <c r="K76" s="53" t="s">
        <v>79</v>
      </c>
      <c r="L76" s="117"/>
      <c r="M76" s="117"/>
    </row>
    <row r="77" spans="1:13" ht="60" customHeight="1" x14ac:dyDescent="0.25">
      <c r="A77" s="98"/>
      <c r="B77" s="98"/>
      <c r="C77" s="113"/>
      <c r="D77" s="114"/>
      <c r="E77" s="53" t="s">
        <v>162</v>
      </c>
      <c r="F77" s="53" t="s">
        <v>163</v>
      </c>
      <c r="G77" s="74">
        <v>31029</v>
      </c>
      <c r="H77" s="74">
        <v>31029</v>
      </c>
      <c r="I77" s="114"/>
      <c r="J77" s="109"/>
      <c r="K77" s="53" t="s">
        <v>157</v>
      </c>
      <c r="L77" s="117"/>
      <c r="M77" s="117"/>
    </row>
    <row r="78" spans="1:13" ht="60" customHeight="1" x14ac:dyDescent="0.25">
      <c r="A78" s="89">
        <v>23</v>
      </c>
      <c r="B78" s="89" t="s">
        <v>164</v>
      </c>
      <c r="C78" s="102" t="s">
        <v>14</v>
      </c>
      <c r="D78" s="99" t="s">
        <v>46</v>
      </c>
      <c r="E78" s="53" t="s">
        <v>46</v>
      </c>
      <c r="F78" s="53" t="s">
        <v>165</v>
      </c>
      <c r="G78" s="74">
        <v>90000</v>
      </c>
      <c r="H78" s="74">
        <v>40000</v>
      </c>
      <c r="I78" s="99" t="s">
        <v>166</v>
      </c>
      <c r="J78" s="107">
        <v>42676</v>
      </c>
      <c r="K78" s="38" t="s">
        <v>167</v>
      </c>
      <c r="L78" s="110">
        <f>SUM(G78:G86)</f>
        <v>404000</v>
      </c>
      <c r="M78" s="110">
        <f>SUM(H78:H86)</f>
        <v>204000</v>
      </c>
    </row>
    <row r="79" spans="1:13" ht="60" customHeight="1" x14ac:dyDescent="0.25">
      <c r="A79" s="91"/>
      <c r="B79" s="91"/>
      <c r="C79" s="121"/>
      <c r="D79" s="100"/>
      <c r="E79" s="53" t="s">
        <v>168</v>
      </c>
      <c r="F79" s="53" t="s">
        <v>169</v>
      </c>
      <c r="G79" s="74">
        <v>14000</v>
      </c>
      <c r="H79" s="74">
        <v>14000</v>
      </c>
      <c r="I79" s="100"/>
      <c r="J79" s="108"/>
      <c r="K79" s="38" t="s">
        <v>167</v>
      </c>
      <c r="L79" s="111"/>
      <c r="M79" s="111"/>
    </row>
    <row r="80" spans="1:13" ht="60" customHeight="1" x14ac:dyDescent="0.25">
      <c r="A80" s="91"/>
      <c r="B80" s="91"/>
      <c r="C80" s="121"/>
      <c r="D80" s="100"/>
      <c r="E80" s="53" t="s">
        <v>40</v>
      </c>
      <c r="F80" s="53" t="s">
        <v>170</v>
      </c>
      <c r="G80" s="74">
        <v>50000</v>
      </c>
      <c r="H80" s="74"/>
      <c r="I80" s="100"/>
      <c r="J80" s="108"/>
      <c r="K80" s="38"/>
      <c r="L80" s="111"/>
      <c r="M80" s="111"/>
    </row>
    <row r="81" spans="1:13" ht="60" customHeight="1" x14ac:dyDescent="0.25">
      <c r="A81" s="91"/>
      <c r="B81" s="91"/>
      <c r="C81" s="121"/>
      <c r="D81" s="100"/>
      <c r="E81" s="53" t="s">
        <v>109</v>
      </c>
      <c r="F81" s="53" t="s">
        <v>171</v>
      </c>
      <c r="G81" s="74">
        <v>50000</v>
      </c>
      <c r="H81" s="74"/>
      <c r="I81" s="100"/>
      <c r="J81" s="108"/>
      <c r="K81" s="38"/>
      <c r="L81" s="111"/>
      <c r="M81" s="111"/>
    </row>
    <row r="82" spans="1:13" ht="60" customHeight="1" x14ac:dyDescent="0.25">
      <c r="A82" s="91"/>
      <c r="B82" s="91"/>
      <c r="C82" s="121"/>
      <c r="D82" s="100"/>
      <c r="E82" s="53" t="s">
        <v>26</v>
      </c>
      <c r="F82" s="53" t="s">
        <v>82</v>
      </c>
      <c r="G82" s="74">
        <v>28000</v>
      </c>
      <c r="H82" s="74">
        <v>28000</v>
      </c>
      <c r="I82" s="100"/>
      <c r="J82" s="108"/>
      <c r="K82" s="38" t="s">
        <v>167</v>
      </c>
      <c r="L82" s="111"/>
      <c r="M82" s="111"/>
    </row>
    <row r="83" spans="1:13" ht="60" customHeight="1" x14ac:dyDescent="0.25">
      <c r="A83" s="91"/>
      <c r="B83" s="91"/>
      <c r="C83" s="121"/>
      <c r="D83" s="100"/>
      <c r="E83" s="53" t="s">
        <v>54</v>
      </c>
      <c r="F83" s="53" t="s">
        <v>59</v>
      </c>
      <c r="G83" s="74">
        <v>22000</v>
      </c>
      <c r="H83" s="74">
        <v>22000</v>
      </c>
      <c r="I83" s="100"/>
      <c r="J83" s="108"/>
      <c r="K83" s="38" t="s">
        <v>167</v>
      </c>
      <c r="L83" s="111"/>
      <c r="M83" s="111"/>
    </row>
    <row r="84" spans="1:13" ht="60" customHeight="1" x14ac:dyDescent="0.25">
      <c r="A84" s="91"/>
      <c r="B84" s="91"/>
      <c r="C84" s="121"/>
      <c r="D84" s="100"/>
      <c r="E84" s="53" t="s">
        <v>15</v>
      </c>
      <c r="F84" s="53" t="s">
        <v>173</v>
      </c>
      <c r="G84" s="74">
        <v>40000</v>
      </c>
      <c r="H84" s="74">
        <v>40000</v>
      </c>
      <c r="I84" s="100"/>
      <c r="J84" s="108"/>
      <c r="K84" s="38" t="s">
        <v>167</v>
      </c>
      <c r="L84" s="111"/>
      <c r="M84" s="111"/>
    </row>
    <row r="85" spans="1:13" ht="60" customHeight="1" x14ac:dyDescent="0.25">
      <c r="A85" s="91"/>
      <c r="B85" s="91"/>
      <c r="C85" s="121"/>
      <c r="D85" s="100"/>
      <c r="E85" s="53" t="s">
        <v>64</v>
      </c>
      <c r="F85" s="53" t="s">
        <v>174</v>
      </c>
      <c r="G85" s="74">
        <v>60000</v>
      </c>
      <c r="H85" s="74">
        <v>60000</v>
      </c>
      <c r="I85" s="100"/>
      <c r="J85" s="108"/>
      <c r="K85" s="53" t="s">
        <v>167</v>
      </c>
      <c r="L85" s="111"/>
      <c r="M85" s="111"/>
    </row>
    <row r="86" spans="1:13" ht="60" customHeight="1" x14ac:dyDescent="0.25">
      <c r="A86" s="90"/>
      <c r="B86" s="90"/>
      <c r="C86" s="103"/>
      <c r="D86" s="101"/>
      <c r="E86" s="53" t="s">
        <v>175</v>
      </c>
      <c r="F86" s="53" t="s">
        <v>176</v>
      </c>
      <c r="G86" s="74">
        <v>50000</v>
      </c>
      <c r="H86" s="74"/>
      <c r="I86" s="101"/>
      <c r="J86" s="109"/>
      <c r="K86" s="53"/>
      <c r="L86" s="112"/>
      <c r="M86" s="112"/>
    </row>
    <row r="87" spans="1:13" ht="60" customHeight="1" x14ac:dyDescent="0.25">
      <c r="A87" s="33">
        <v>24</v>
      </c>
      <c r="B87" s="33" t="s">
        <v>177</v>
      </c>
      <c r="C87" s="36" t="s">
        <v>14</v>
      </c>
      <c r="D87" s="38" t="s">
        <v>54</v>
      </c>
      <c r="E87" s="53" t="s">
        <v>54</v>
      </c>
      <c r="F87" s="53" t="s">
        <v>59</v>
      </c>
      <c r="G87" s="74">
        <v>28850</v>
      </c>
      <c r="H87" s="74">
        <v>28850</v>
      </c>
      <c r="I87" s="72" t="s">
        <v>178</v>
      </c>
      <c r="J87" s="46">
        <v>43537</v>
      </c>
      <c r="K87" s="53" t="s">
        <v>58</v>
      </c>
      <c r="L87" s="42">
        <f>SUM(G87:G87)</f>
        <v>28850</v>
      </c>
      <c r="M87" s="42">
        <f>SUM(H87:H87)</f>
        <v>28850</v>
      </c>
    </row>
    <row r="88" spans="1:13" ht="60" customHeight="1" x14ac:dyDescent="0.25">
      <c r="A88" s="98">
        <v>25</v>
      </c>
      <c r="B88" s="98" t="s">
        <v>179</v>
      </c>
      <c r="C88" s="113" t="s">
        <v>14</v>
      </c>
      <c r="D88" s="114" t="s">
        <v>54</v>
      </c>
      <c r="E88" s="53" t="s">
        <v>26</v>
      </c>
      <c r="F88" s="53" t="s">
        <v>94</v>
      </c>
      <c r="G88" s="74">
        <v>40000</v>
      </c>
      <c r="H88" s="74"/>
      <c r="I88" s="146" t="s">
        <v>180</v>
      </c>
      <c r="J88" s="107">
        <v>43265</v>
      </c>
      <c r="K88" s="2"/>
      <c r="L88" s="116">
        <f>SUM(G88:G89)</f>
        <v>131500</v>
      </c>
      <c r="M88" s="116">
        <f>SUM(H88:H89)</f>
        <v>41500</v>
      </c>
    </row>
    <row r="89" spans="1:13" ht="60" customHeight="1" x14ac:dyDescent="0.25">
      <c r="A89" s="98"/>
      <c r="B89" s="98"/>
      <c r="C89" s="113"/>
      <c r="D89" s="114"/>
      <c r="E89" s="53" t="s">
        <v>54</v>
      </c>
      <c r="F89" s="53" t="s">
        <v>59</v>
      </c>
      <c r="G89" s="74">
        <v>91500</v>
      </c>
      <c r="H89" s="74">
        <v>41500</v>
      </c>
      <c r="I89" s="146"/>
      <c r="J89" s="109"/>
      <c r="K89" s="53" t="s">
        <v>58</v>
      </c>
      <c r="L89" s="117"/>
      <c r="M89" s="117"/>
    </row>
    <row r="90" spans="1:13" ht="60" customHeight="1" x14ac:dyDescent="0.25">
      <c r="A90" s="98">
        <v>26</v>
      </c>
      <c r="B90" s="98" t="s">
        <v>181</v>
      </c>
      <c r="C90" s="113" t="s">
        <v>14</v>
      </c>
      <c r="D90" s="114" t="s">
        <v>26</v>
      </c>
      <c r="E90" s="53" t="s">
        <v>20</v>
      </c>
      <c r="F90" s="53" t="s">
        <v>21</v>
      </c>
      <c r="G90" s="74">
        <v>30000</v>
      </c>
      <c r="H90" s="74">
        <v>30000</v>
      </c>
      <c r="I90" s="146" t="s">
        <v>182</v>
      </c>
      <c r="J90" s="107">
        <v>42909</v>
      </c>
      <c r="K90" s="53" t="s">
        <v>79</v>
      </c>
      <c r="L90" s="116">
        <f>SUM(G90:G91)</f>
        <v>125170</v>
      </c>
      <c r="M90" s="116">
        <f>SUM(H90:H91)</f>
        <v>125170</v>
      </c>
    </row>
    <row r="91" spans="1:13" ht="60" customHeight="1" x14ac:dyDescent="0.25">
      <c r="A91" s="98"/>
      <c r="B91" s="98"/>
      <c r="C91" s="113"/>
      <c r="D91" s="114"/>
      <c r="E91" s="53" t="s">
        <v>26</v>
      </c>
      <c r="F91" s="53" t="s">
        <v>94</v>
      </c>
      <c r="G91" s="74">
        <v>95170</v>
      </c>
      <c r="H91" s="74">
        <v>95170</v>
      </c>
      <c r="I91" s="146"/>
      <c r="J91" s="109"/>
      <c r="K91" s="53" t="s">
        <v>67</v>
      </c>
      <c r="L91" s="117"/>
      <c r="M91" s="117"/>
    </row>
    <row r="92" spans="1:13" ht="60" customHeight="1" x14ac:dyDescent="0.25">
      <c r="A92" s="35">
        <v>27</v>
      </c>
      <c r="B92" s="35" t="s">
        <v>183</v>
      </c>
      <c r="C92" s="49" t="s">
        <v>184</v>
      </c>
      <c r="D92" s="53" t="s">
        <v>185</v>
      </c>
      <c r="E92" s="53" t="s">
        <v>185</v>
      </c>
      <c r="F92" s="53" t="s">
        <v>23</v>
      </c>
      <c r="G92" s="74">
        <v>17000</v>
      </c>
      <c r="H92" s="74">
        <v>10000</v>
      </c>
      <c r="I92" s="73" t="s">
        <v>186</v>
      </c>
      <c r="J92" s="52">
        <v>42972</v>
      </c>
      <c r="K92" s="49" t="s">
        <v>187</v>
      </c>
      <c r="L92" s="54">
        <f>SUM(G92)</f>
        <v>17000</v>
      </c>
      <c r="M92" s="54">
        <f>SUM(H92)</f>
        <v>10000</v>
      </c>
    </row>
    <row r="93" spans="1:13" ht="60" customHeight="1" x14ac:dyDescent="0.25">
      <c r="A93" s="35">
        <v>28</v>
      </c>
      <c r="B93" s="35" t="s">
        <v>188</v>
      </c>
      <c r="C93" s="49" t="s">
        <v>14</v>
      </c>
      <c r="D93" s="53" t="s">
        <v>135</v>
      </c>
      <c r="E93" s="53" t="s">
        <v>135</v>
      </c>
      <c r="F93" s="53" t="s">
        <v>189</v>
      </c>
      <c r="G93" s="74">
        <v>32000</v>
      </c>
      <c r="H93" s="74">
        <v>32000</v>
      </c>
      <c r="I93" s="73" t="s">
        <v>190</v>
      </c>
      <c r="J93" s="52">
        <v>42955</v>
      </c>
      <c r="K93" s="53" t="s">
        <v>79</v>
      </c>
      <c r="L93" s="54">
        <f>SUM(G93)</f>
        <v>32000</v>
      </c>
      <c r="M93" s="54">
        <f>SUM(H93)</f>
        <v>32000</v>
      </c>
    </row>
    <row r="94" spans="1:13" ht="60" customHeight="1" x14ac:dyDescent="0.25">
      <c r="A94" s="89">
        <v>29</v>
      </c>
      <c r="B94" s="89" t="s">
        <v>191</v>
      </c>
      <c r="C94" s="102" t="s">
        <v>14</v>
      </c>
      <c r="D94" s="99" t="s">
        <v>135</v>
      </c>
      <c r="E94" s="99" t="s">
        <v>135</v>
      </c>
      <c r="F94" s="53" t="s">
        <v>192</v>
      </c>
      <c r="G94" s="74">
        <v>63950</v>
      </c>
      <c r="H94" s="74">
        <v>63950</v>
      </c>
      <c r="I94" s="150" t="s">
        <v>193</v>
      </c>
      <c r="J94" s="52">
        <v>42788</v>
      </c>
      <c r="K94" s="53" t="s">
        <v>138</v>
      </c>
      <c r="L94" s="110">
        <f>SUM(G94:G95)</f>
        <v>93950</v>
      </c>
      <c r="M94" s="110">
        <f>SUM(H94:H95)</f>
        <v>63950</v>
      </c>
    </row>
    <row r="95" spans="1:13" ht="60" customHeight="1" x14ac:dyDescent="0.25">
      <c r="A95" s="90"/>
      <c r="B95" s="90"/>
      <c r="C95" s="103"/>
      <c r="D95" s="101"/>
      <c r="E95" s="101"/>
      <c r="F95" s="53" t="s">
        <v>194</v>
      </c>
      <c r="G95" s="74">
        <v>30000</v>
      </c>
      <c r="H95" s="74"/>
      <c r="I95" s="152"/>
      <c r="J95" s="52"/>
      <c r="K95" s="53"/>
      <c r="L95" s="112"/>
      <c r="M95" s="112"/>
    </row>
    <row r="96" spans="1:13" ht="60" customHeight="1" x14ac:dyDescent="0.25">
      <c r="A96" s="98">
        <v>30</v>
      </c>
      <c r="B96" s="98" t="s">
        <v>195</v>
      </c>
      <c r="C96" s="113" t="s">
        <v>14</v>
      </c>
      <c r="D96" s="114" t="s">
        <v>104</v>
      </c>
      <c r="E96" s="53" t="s">
        <v>104</v>
      </c>
      <c r="F96" s="53" t="s">
        <v>196</v>
      </c>
      <c r="G96" s="74">
        <v>42000</v>
      </c>
      <c r="H96" s="74">
        <v>42000</v>
      </c>
      <c r="I96" s="114" t="s">
        <v>197</v>
      </c>
      <c r="J96" s="107">
        <v>43283</v>
      </c>
      <c r="K96" s="53" t="s">
        <v>79</v>
      </c>
      <c r="L96" s="116">
        <f>SUM(G96:G100)</f>
        <v>357550</v>
      </c>
      <c r="M96" s="116">
        <f>SUM(H96:H100)</f>
        <v>338400</v>
      </c>
    </row>
    <row r="97" spans="1:13" ht="60" customHeight="1" x14ac:dyDescent="0.25">
      <c r="A97" s="98"/>
      <c r="B97" s="98"/>
      <c r="C97" s="113"/>
      <c r="D97" s="114"/>
      <c r="E97" s="53" t="s">
        <v>30</v>
      </c>
      <c r="F97" s="53" t="s">
        <v>23</v>
      </c>
      <c r="G97" s="74">
        <v>70850</v>
      </c>
      <c r="H97" s="74">
        <v>70850</v>
      </c>
      <c r="I97" s="114"/>
      <c r="J97" s="108"/>
      <c r="K97" s="53" t="s">
        <v>198</v>
      </c>
      <c r="L97" s="116"/>
      <c r="M97" s="116"/>
    </row>
    <row r="98" spans="1:13" ht="60" customHeight="1" x14ac:dyDescent="0.25">
      <c r="A98" s="98"/>
      <c r="B98" s="98"/>
      <c r="C98" s="113"/>
      <c r="D98" s="114"/>
      <c r="E98" s="53" t="s">
        <v>16</v>
      </c>
      <c r="F98" s="53" t="s">
        <v>199</v>
      </c>
      <c r="G98" s="74">
        <v>72000</v>
      </c>
      <c r="H98" s="74">
        <v>72000</v>
      </c>
      <c r="I98" s="114"/>
      <c r="J98" s="108"/>
      <c r="K98" s="53" t="s">
        <v>79</v>
      </c>
      <c r="L98" s="116"/>
      <c r="M98" s="116"/>
    </row>
    <row r="99" spans="1:13" ht="60" customHeight="1" x14ac:dyDescent="0.25">
      <c r="A99" s="98"/>
      <c r="B99" s="98"/>
      <c r="C99" s="113"/>
      <c r="D99" s="114"/>
      <c r="E99" s="53" t="s">
        <v>158</v>
      </c>
      <c r="F99" s="53" t="s">
        <v>200</v>
      </c>
      <c r="G99" s="74">
        <v>100000</v>
      </c>
      <c r="H99" s="74">
        <v>80850</v>
      </c>
      <c r="I99" s="114"/>
      <c r="J99" s="108"/>
      <c r="K99" s="53" t="s">
        <v>79</v>
      </c>
      <c r="L99" s="116"/>
      <c r="M99" s="116"/>
    </row>
    <row r="100" spans="1:13" ht="60" customHeight="1" x14ac:dyDescent="0.25">
      <c r="A100" s="98"/>
      <c r="B100" s="98"/>
      <c r="C100" s="113"/>
      <c r="D100" s="114"/>
      <c r="E100" s="53" t="s">
        <v>16</v>
      </c>
      <c r="F100" s="53" t="s">
        <v>201</v>
      </c>
      <c r="G100" s="74">
        <v>72700</v>
      </c>
      <c r="H100" s="74">
        <v>72700</v>
      </c>
      <c r="I100" s="114"/>
      <c r="J100" s="109"/>
      <c r="K100" s="53" t="s">
        <v>79</v>
      </c>
      <c r="L100" s="116"/>
      <c r="M100" s="116"/>
    </row>
    <row r="101" spans="1:13" ht="60" customHeight="1" x14ac:dyDescent="0.25">
      <c r="A101" s="89">
        <v>31</v>
      </c>
      <c r="B101" s="89" t="s">
        <v>202</v>
      </c>
      <c r="C101" s="102" t="s">
        <v>14</v>
      </c>
      <c r="D101" s="99" t="s">
        <v>64</v>
      </c>
      <c r="E101" s="53" t="s">
        <v>15</v>
      </c>
      <c r="F101" s="53" t="s">
        <v>156</v>
      </c>
      <c r="G101" s="74">
        <v>42000</v>
      </c>
      <c r="H101" s="74">
        <v>41000</v>
      </c>
      <c r="I101" s="99" t="s">
        <v>203</v>
      </c>
      <c r="J101" s="107">
        <v>42937</v>
      </c>
      <c r="K101" s="53" t="s">
        <v>67</v>
      </c>
      <c r="L101" s="110">
        <f>G101+G102</f>
        <v>82000</v>
      </c>
      <c r="M101" s="110">
        <f>SUM(H101+H102)</f>
        <v>41000</v>
      </c>
    </row>
    <row r="102" spans="1:13" ht="60" customHeight="1" x14ac:dyDescent="0.25">
      <c r="A102" s="90"/>
      <c r="B102" s="90"/>
      <c r="C102" s="103"/>
      <c r="D102" s="101"/>
      <c r="E102" s="53" t="s">
        <v>84</v>
      </c>
      <c r="F102" s="53" t="s">
        <v>99</v>
      </c>
      <c r="G102" s="74">
        <v>40000</v>
      </c>
      <c r="H102" s="74"/>
      <c r="I102" s="101"/>
      <c r="J102" s="109"/>
      <c r="K102" s="53"/>
      <c r="L102" s="112"/>
      <c r="M102" s="112"/>
    </row>
    <row r="103" spans="1:13" ht="60" customHeight="1" x14ac:dyDescent="0.25">
      <c r="A103" s="35">
        <v>32</v>
      </c>
      <c r="B103" s="35" t="s">
        <v>204</v>
      </c>
      <c r="C103" s="49" t="s">
        <v>14</v>
      </c>
      <c r="D103" s="53" t="s">
        <v>205</v>
      </c>
      <c r="E103" s="53" t="s">
        <v>205</v>
      </c>
      <c r="F103" s="53" t="s">
        <v>206</v>
      </c>
      <c r="G103" s="74">
        <v>62250</v>
      </c>
      <c r="H103" s="74">
        <v>62250</v>
      </c>
      <c r="I103" s="73" t="s">
        <v>207</v>
      </c>
      <c r="J103" s="52">
        <v>42984</v>
      </c>
      <c r="K103" s="53" t="s">
        <v>79</v>
      </c>
      <c r="L103" s="54">
        <f>SUM(G103:G103)</f>
        <v>62250</v>
      </c>
      <c r="M103" s="54">
        <f>SUM(H103:H103)</f>
        <v>62250</v>
      </c>
    </row>
    <row r="104" spans="1:13" ht="60" customHeight="1" x14ac:dyDescent="0.25">
      <c r="A104" s="35">
        <v>33</v>
      </c>
      <c r="B104" s="35" t="s">
        <v>208</v>
      </c>
      <c r="C104" s="49" t="s">
        <v>14</v>
      </c>
      <c r="D104" s="53" t="s">
        <v>175</v>
      </c>
      <c r="E104" s="53" t="s">
        <v>175</v>
      </c>
      <c r="F104" s="53" t="s">
        <v>209</v>
      </c>
      <c r="G104" s="74">
        <v>60400</v>
      </c>
      <c r="H104" s="74">
        <v>20400</v>
      </c>
      <c r="I104" s="73" t="s">
        <v>210</v>
      </c>
      <c r="J104" s="52">
        <v>42963</v>
      </c>
      <c r="K104" s="53" t="s">
        <v>121</v>
      </c>
      <c r="L104" s="54">
        <f>SUM(G104:G104)</f>
        <v>60400</v>
      </c>
      <c r="M104" s="54">
        <f>SUM(H104:H104)</f>
        <v>20400</v>
      </c>
    </row>
    <row r="105" spans="1:13" ht="60" customHeight="1" x14ac:dyDescent="0.25">
      <c r="A105" s="35">
        <v>34</v>
      </c>
      <c r="B105" s="35" t="s">
        <v>211</v>
      </c>
      <c r="C105" s="49" t="s">
        <v>14</v>
      </c>
      <c r="D105" s="53" t="s">
        <v>64</v>
      </c>
      <c r="E105" s="53" t="s">
        <v>64</v>
      </c>
      <c r="F105" s="53" t="s">
        <v>70</v>
      </c>
      <c r="G105" s="74">
        <v>73000</v>
      </c>
      <c r="H105" s="74">
        <v>73000</v>
      </c>
      <c r="I105" s="73" t="s">
        <v>212</v>
      </c>
      <c r="J105" s="52">
        <v>42909</v>
      </c>
      <c r="K105" s="53" t="s">
        <v>67</v>
      </c>
      <c r="L105" s="54">
        <f>SUM(G105)</f>
        <v>73000</v>
      </c>
      <c r="M105" s="54">
        <f>SUM(H105)</f>
        <v>73000</v>
      </c>
    </row>
    <row r="106" spans="1:13" ht="60" customHeight="1" x14ac:dyDescent="0.25">
      <c r="A106" s="33">
        <v>35</v>
      </c>
      <c r="B106" s="33" t="s">
        <v>213</v>
      </c>
      <c r="C106" s="36" t="s">
        <v>14</v>
      </c>
      <c r="D106" s="38" t="s">
        <v>129</v>
      </c>
      <c r="E106" s="53" t="s">
        <v>129</v>
      </c>
      <c r="F106" s="53" t="s">
        <v>214</v>
      </c>
      <c r="G106" s="74">
        <v>32000</v>
      </c>
      <c r="H106" s="74">
        <v>32000</v>
      </c>
      <c r="I106" s="72" t="s">
        <v>215</v>
      </c>
      <c r="J106" s="46">
        <v>43292</v>
      </c>
      <c r="K106" s="38" t="s">
        <v>79</v>
      </c>
      <c r="L106" s="54">
        <f>SUM(G106:G106)</f>
        <v>32000</v>
      </c>
      <c r="M106" s="54">
        <f>SUM(H106:H106)</f>
        <v>32000</v>
      </c>
    </row>
    <row r="107" spans="1:13" ht="60" customHeight="1" x14ac:dyDescent="0.25">
      <c r="A107" s="89">
        <v>36</v>
      </c>
      <c r="B107" s="89" t="s">
        <v>216</v>
      </c>
      <c r="C107" s="102" t="s">
        <v>14</v>
      </c>
      <c r="D107" s="99" t="s">
        <v>64</v>
      </c>
      <c r="E107" s="53" t="s">
        <v>64</v>
      </c>
      <c r="F107" s="53" t="s">
        <v>65</v>
      </c>
      <c r="G107" s="74">
        <v>45350</v>
      </c>
      <c r="H107" s="74">
        <v>45350</v>
      </c>
      <c r="I107" s="150" t="s">
        <v>217</v>
      </c>
      <c r="J107" s="107">
        <v>43256</v>
      </c>
      <c r="K107" s="53" t="s">
        <v>98</v>
      </c>
      <c r="L107" s="110">
        <f>SUM(G107:G108)</f>
        <v>85350</v>
      </c>
      <c r="M107" s="110">
        <f>SUM(H107:H108)</f>
        <v>45350</v>
      </c>
    </row>
    <row r="108" spans="1:13" ht="60" customHeight="1" x14ac:dyDescent="0.25">
      <c r="A108" s="90"/>
      <c r="B108" s="90"/>
      <c r="C108" s="103"/>
      <c r="D108" s="101"/>
      <c r="E108" s="53" t="s">
        <v>64</v>
      </c>
      <c r="F108" s="53" t="s">
        <v>70</v>
      </c>
      <c r="G108" s="74">
        <v>40000</v>
      </c>
      <c r="H108" s="74"/>
      <c r="I108" s="152"/>
      <c r="J108" s="109"/>
      <c r="K108" s="3"/>
      <c r="L108" s="112"/>
      <c r="M108" s="112"/>
    </row>
    <row r="109" spans="1:13" ht="60" customHeight="1" x14ac:dyDescent="0.25">
      <c r="A109" s="35">
        <v>37</v>
      </c>
      <c r="B109" s="35" t="s">
        <v>218</v>
      </c>
      <c r="C109" s="55" t="s">
        <v>14</v>
      </c>
      <c r="D109" s="56" t="s">
        <v>135</v>
      </c>
      <c r="E109" s="56" t="s">
        <v>135</v>
      </c>
      <c r="F109" s="56" t="s">
        <v>189</v>
      </c>
      <c r="G109" s="77">
        <v>110000</v>
      </c>
      <c r="H109" s="77">
        <v>108650</v>
      </c>
      <c r="I109" s="75" t="s">
        <v>219</v>
      </c>
      <c r="J109" s="57">
        <v>43320</v>
      </c>
      <c r="K109" s="56" t="s">
        <v>79</v>
      </c>
      <c r="L109" s="58">
        <f>SUM(G109)</f>
        <v>110000</v>
      </c>
      <c r="M109" s="58">
        <f>SUM(H109)</f>
        <v>108650</v>
      </c>
    </row>
    <row r="110" spans="1:13" ht="60" customHeight="1" x14ac:dyDescent="0.25">
      <c r="A110" s="89">
        <v>38</v>
      </c>
      <c r="B110" s="89" t="s">
        <v>220</v>
      </c>
      <c r="C110" s="102" t="s">
        <v>14</v>
      </c>
      <c r="D110" s="99" t="s">
        <v>135</v>
      </c>
      <c r="E110" s="99" t="s">
        <v>135</v>
      </c>
      <c r="F110" s="53" t="s">
        <v>189</v>
      </c>
      <c r="G110" s="74">
        <v>140000</v>
      </c>
      <c r="H110" s="74">
        <v>110500</v>
      </c>
      <c r="I110" s="150" t="s">
        <v>221</v>
      </c>
      <c r="J110" s="107">
        <v>43098</v>
      </c>
      <c r="K110" s="53" t="s">
        <v>79</v>
      </c>
      <c r="L110" s="110">
        <f>SUM(G110+G111)</f>
        <v>170000</v>
      </c>
      <c r="M110" s="110">
        <f>SUM(H110+H111)</f>
        <v>110500</v>
      </c>
    </row>
    <row r="111" spans="1:13" ht="60" customHeight="1" x14ac:dyDescent="0.25">
      <c r="A111" s="90"/>
      <c r="B111" s="90"/>
      <c r="C111" s="103"/>
      <c r="D111" s="101"/>
      <c r="E111" s="101"/>
      <c r="F111" s="53" t="s">
        <v>189</v>
      </c>
      <c r="G111" s="74">
        <v>30000</v>
      </c>
      <c r="H111" s="74"/>
      <c r="I111" s="152"/>
      <c r="J111" s="109"/>
      <c r="K111" s="38"/>
      <c r="L111" s="112"/>
      <c r="M111" s="112"/>
    </row>
    <row r="112" spans="1:13" ht="60" customHeight="1" x14ac:dyDescent="0.25">
      <c r="A112" s="153">
        <v>39</v>
      </c>
      <c r="B112" s="153" t="s">
        <v>222</v>
      </c>
      <c r="C112" s="102" t="s">
        <v>14</v>
      </c>
      <c r="D112" s="99" t="s">
        <v>64</v>
      </c>
      <c r="E112" s="99" t="s">
        <v>64</v>
      </c>
      <c r="F112" s="53" t="s">
        <v>223</v>
      </c>
      <c r="G112" s="74">
        <v>11200</v>
      </c>
      <c r="H112" s="74">
        <v>11200</v>
      </c>
      <c r="I112" s="150" t="s">
        <v>224</v>
      </c>
      <c r="J112" s="107">
        <v>42985</v>
      </c>
      <c r="K112" s="38" t="s">
        <v>93</v>
      </c>
      <c r="L112" s="110">
        <f>SUM(G112:G114)</f>
        <v>148000</v>
      </c>
      <c r="M112" s="110">
        <f>SUM(H112:H114)</f>
        <v>98000</v>
      </c>
    </row>
    <row r="113" spans="1:13" ht="60" customHeight="1" x14ac:dyDescent="0.25">
      <c r="A113" s="154"/>
      <c r="B113" s="154"/>
      <c r="C113" s="121"/>
      <c r="D113" s="100"/>
      <c r="E113" s="100"/>
      <c r="F113" s="53" t="s">
        <v>225</v>
      </c>
      <c r="G113" s="74">
        <v>86800</v>
      </c>
      <c r="H113" s="74">
        <v>86800</v>
      </c>
      <c r="I113" s="151"/>
      <c r="J113" s="108"/>
      <c r="K113" s="38" t="s">
        <v>93</v>
      </c>
      <c r="L113" s="111"/>
      <c r="M113" s="111"/>
    </row>
    <row r="114" spans="1:13" ht="60" customHeight="1" x14ac:dyDescent="0.25">
      <c r="A114" s="155"/>
      <c r="B114" s="155"/>
      <c r="C114" s="103"/>
      <c r="D114" s="101"/>
      <c r="E114" s="101"/>
      <c r="F114" s="53" t="s">
        <v>226</v>
      </c>
      <c r="G114" s="74">
        <v>50000</v>
      </c>
      <c r="H114" s="74"/>
      <c r="I114" s="152"/>
      <c r="J114" s="109"/>
      <c r="K114" s="38"/>
      <c r="L114" s="112"/>
      <c r="M114" s="112"/>
    </row>
    <row r="115" spans="1:13" ht="60" customHeight="1" x14ac:dyDescent="0.25">
      <c r="A115" s="9">
        <v>40</v>
      </c>
      <c r="B115" s="9" t="s">
        <v>227</v>
      </c>
      <c r="C115" s="10" t="s">
        <v>14</v>
      </c>
      <c r="D115" s="53" t="s">
        <v>64</v>
      </c>
      <c r="E115" s="53" t="s">
        <v>64</v>
      </c>
      <c r="F115" s="53" t="s">
        <v>174</v>
      </c>
      <c r="G115" s="74">
        <v>51600</v>
      </c>
      <c r="H115" s="74">
        <v>51600</v>
      </c>
      <c r="I115" s="73" t="s">
        <v>228</v>
      </c>
      <c r="J115" s="52">
        <v>42922</v>
      </c>
      <c r="K115" s="53" t="s">
        <v>67</v>
      </c>
      <c r="L115" s="54">
        <f>SUM(G115:G115)</f>
        <v>51600</v>
      </c>
      <c r="M115" s="54">
        <f>SUM(H115:H115)</f>
        <v>51600</v>
      </c>
    </row>
    <row r="116" spans="1:13" ht="60" customHeight="1" x14ac:dyDescent="0.25">
      <c r="A116" s="9">
        <v>41</v>
      </c>
      <c r="B116" s="9" t="s">
        <v>229</v>
      </c>
      <c r="C116" s="10" t="s">
        <v>14</v>
      </c>
      <c r="D116" s="53" t="s">
        <v>20</v>
      </c>
      <c r="E116" s="53" t="s">
        <v>20</v>
      </c>
      <c r="F116" s="53" t="s">
        <v>23</v>
      </c>
      <c r="G116" s="74">
        <v>62450</v>
      </c>
      <c r="H116" s="74">
        <v>62450</v>
      </c>
      <c r="I116" s="52" t="s">
        <v>230</v>
      </c>
      <c r="J116" s="52">
        <v>42909</v>
      </c>
      <c r="K116" s="53" t="s">
        <v>231</v>
      </c>
      <c r="L116" s="54">
        <f>SUM(G116)</f>
        <v>62450</v>
      </c>
      <c r="M116" s="54">
        <f>SUM(H116)</f>
        <v>62450</v>
      </c>
    </row>
    <row r="117" spans="1:13" ht="60" customHeight="1" x14ac:dyDescent="0.25">
      <c r="A117" s="9">
        <v>42</v>
      </c>
      <c r="B117" s="9" t="s">
        <v>232</v>
      </c>
      <c r="C117" s="10" t="s">
        <v>14</v>
      </c>
      <c r="D117" s="53" t="s">
        <v>205</v>
      </c>
      <c r="E117" s="53" t="s">
        <v>205</v>
      </c>
      <c r="F117" s="53" t="s">
        <v>233</v>
      </c>
      <c r="G117" s="74">
        <v>41500</v>
      </c>
      <c r="H117" s="74">
        <v>41500</v>
      </c>
      <c r="I117" s="73" t="s">
        <v>234</v>
      </c>
      <c r="J117" s="52">
        <v>43370</v>
      </c>
      <c r="K117" s="53" t="s">
        <v>79</v>
      </c>
      <c r="L117" s="54">
        <f t="shared" ref="L117:M128" si="2">SUM(G117)</f>
        <v>41500</v>
      </c>
      <c r="M117" s="54">
        <f t="shared" si="2"/>
        <v>41500</v>
      </c>
    </row>
    <row r="118" spans="1:13" ht="60" customHeight="1" x14ac:dyDescent="0.25">
      <c r="A118" s="9">
        <v>43</v>
      </c>
      <c r="B118" s="9" t="s">
        <v>235</v>
      </c>
      <c r="C118" s="10" t="s">
        <v>14</v>
      </c>
      <c r="D118" s="53" t="s">
        <v>135</v>
      </c>
      <c r="E118" s="53" t="s">
        <v>135</v>
      </c>
      <c r="F118" s="53" t="s">
        <v>136</v>
      </c>
      <c r="G118" s="74">
        <v>50000</v>
      </c>
      <c r="H118" s="74">
        <v>40000</v>
      </c>
      <c r="I118" s="73" t="s">
        <v>236</v>
      </c>
      <c r="J118" s="52">
        <v>42989</v>
      </c>
      <c r="K118" s="53" t="s">
        <v>138</v>
      </c>
      <c r="L118" s="54">
        <f t="shared" si="2"/>
        <v>50000</v>
      </c>
      <c r="M118" s="54">
        <f t="shared" si="2"/>
        <v>40000</v>
      </c>
    </row>
    <row r="119" spans="1:13" ht="60" customHeight="1" x14ac:dyDescent="0.25">
      <c r="A119" s="9">
        <v>44</v>
      </c>
      <c r="B119" s="9" t="s">
        <v>237</v>
      </c>
      <c r="C119" s="10" t="s">
        <v>14</v>
      </c>
      <c r="D119" s="53" t="s">
        <v>64</v>
      </c>
      <c r="E119" s="53" t="s">
        <v>64</v>
      </c>
      <c r="F119" s="53" t="s">
        <v>174</v>
      </c>
      <c r="G119" s="74">
        <v>26000</v>
      </c>
      <c r="H119" s="74">
        <v>26000</v>
      </c>
      <c r="I119" s="53" t="s">
        <v>238</v>
      </c>
      <c r="J119" s="52">
        <v>42928</v>
      </c>
      <c r="K119" s="53" t="s">
        <v>67</v>
      </c>
      <c r="L119" s="54">
        <f t="shared" si="2"/>
        <v>26000</v>
      </c>
      <c r="M119" s="54">
        <f t="shared" si="2"/>
        <v>26000</v>
      </c>
    </row>
    <row r="120" spans="1:13" ht="60" customHeight="1" x14ac:dyDescent="0.25">
      <c r="A120" s="9">
        <v>45</v>
      </c>
      <c r="B120" s="9" t="s">
        <v>239</v>
      </c>
      <c r="C120" s="10" t="s">
        <v>14</v>
      </c>
      <c r="D120" s="53" t="s">
        <v>64</v>
      </c>
      <c r="E120" s="53" t="s">
        <v>64</v>
      </c>
      <c r="F120" s="53" t="s">
        <v>69</v>
      </c>
      <c r="G120" s="74">
        <v>44200</v>
      </c>
      <c r="H120" s="74">
        <v>44200</v>
      </c>
      <c r="I120" s="73" t="s">
        <v>240</v>
      </c>
      <c r="J120" s="52">
        <v>43494</v>
      </c>
      <c r="K120" s="53" t="s">
        <v>67</v>
      </c>
      <c r="L120" s="54">
        <f t="shared" si="2"/>
        <v>44200</v>
      </c>
      <c r="M120" s="54">
        <f t="shared" si="2"/>
        <v>44200</v>
      </c>
    </row>
    <row r="121" spans="1:13" ht="60" customHeight="1" x14ac:dyDescent="0.25">
      <c r="A121" s="89">
        <v>46</v>
      </c>
      <c r="B121" s="89" t="s">
        <v>241</v>
      </c>
      <c r="C121" s="147" t="s">
        <v>14</v>
      </c>
      <c r="D121" s="53" t="s">
        <v>54</v>
      </c>
      <c r="E121" s="53" t="s">
        <v>54</v>
      </c>
      <c r="F121" s="53" t="s">
        <v>59</v>
      </c>
      <c r="G121" s="74">
        <v>67750</v>
      </c>
      <c r="H121" s="74">
        <v>41575</v>
      </c>
      <c r="I121" s="150" t="s">
        <v>242</v>
      </c>
      <c r="J121" s="107">
        <v>43796</v>
      </c>
      <c r="K121" s="53" t="s">
        <v>76</v>
      </c>
      <c r="L121" s="110">
        <f>SUM(G121+G122+G123+G124+G125)</f>
        <v>167750</v>
      </c>
      <c r="M121" s="110">
        <f>SUM(H121+H122+H123+H124+H125)</f>
        <v>41575</v>
      </c>
    </row>
    <row r="122" spans="1:13" ht="60" customHeight="1" x14ac:dyDescent="0.25">
      <c r="A122" s="91"/>
      <c r="B122" s="91"/>
      <c r="C122" s="148"/>
      <c r="D122" s="99" t="s">
        <v>54</v>
      </c>
      <c r="E122" s="99" t="s">
        <v>129</v>
      </c>
      <c r="F122" s="99" t="s">
        <v>243</v>
      </c>
      <c r="G122" s="104">
        <v>30000</v>
      </c>
      <c r="H122" s="104"/>
      <c r="I122" s="151"/>
      <c r="J122" s="108"/>
      <c r="K122" s="99"/>
      <c r="L122" s="111"/>
      <c r="M122" s="111"/>
    </row>
    <row r="123" spans="1:13" ht="60" customHeight="1" x14ac:dyDescent="0.25">
      <c r="A123" s="91"/>
      <c r="B123" s="91"/>
      <c r="C123" s="148"/>
      <c r="D123" s="101"/>
      <c r="E123" s="101"/>
      <c r="F123" s="101"/>
      <c r="G123" s="106"/>
      <c r="H123" s="106"/>
      <c r="I123" s="151"/>
      <c r="J123" s="108"/>
      <c r="K123" s="101"/>
      <c r="L123" s="111"/>
      <c r="M123" s="111"/>
    </row>
    <row r="124" spans="1:13" ht="60" customHeight="1" x14ac:dyDescent="0.25">
      <c r="A124" s="91"/>
      <c r="B124" s="91"/>
      <c r="C124" s="148"/>
      <c r="D124" s="39" t="s">
        <v>54</v>
      </c>
      <c r="E124" s="39" t="s">
        <v>244</v>
      </c>
      <c r="F124" s="53" t="s">
        <v>245</v>
      </c>
      <c r="G124" s="74">
        <v>30000</v>
      </c>
      <c r="H124" s="74"/>
      <c r="I124" s="151"/>
      <c r="J124" s="108"/>
      <c r="K124" s="53"/>
      <c r="L124" s="111"/>
      <c r="M124" s="111"/>
    </row>
    <row r="125" spans="1:13" ht="60" customHeight="1" x14ac:dyDescent="0.25">
      <c r="A125" s="90"/>
      <c r="B125" s="90"/>
      <c r="C125" s="149"/>
      <c r="D125" s="39" t="s">
        <v>54</v>
      </c>
      <c r="E125" s="39" t="s">
        <v>246</v>
      </c>
      <c r="F125" s="53" t="s">
        <v>247</v>
      </c>
      <c r="G125" s="74">
        <v>40000</v>
      </c>
      <c r="H125" s="74"/>
      <c r="I125" s="152"/>
      <c r="J125" s="109"/>
      <c r="K125" s="53"/>
      <c r="L125" s="112"/>
      <c r="M125" s="112"/>
    </row>
    <row r="126" spans="1:13" ht="60" customHeight="1" x14ac:dyDescent="0.25">
      <c r="A126" s="35">
        <v>47</v>
      </c>
      <c r="B126" s="35" t="s">
        <v>248</v>
      </c>
      <c r="C126" s="10" t="s">
        <v>14</v>
      </c>
      <c r="D126" s="53" t="s">
        <v>162</v>
      </c>
      <c r="E126" s="53" t="s">
        <v>162</v>
      </c>
      <c r="F126" s="53" t="s">
        <v>249</v>
      </c>
      <c r="G126" s="74">
        <v>90000</v>
      </c>
      <c r="H126" s="74">
        <v>88600</v>
      </c>
      <c r="I126" s="53" t="s">
        <v>250</v>
      </c>
      <c r="J126" s="52">
        <v>43459</v>
      </c>
      <c r="K126" s="53" t="s">
        <v>1050</v>
      </c>
      <c r="L126" s="54">
        <f t="shared" si="2"/>
        <v>90000</v>
      </c>
      <c r="M126" s="54">
        <f t="shared" si="2"/>
        <v>88600</v>
      </c>
    </row>
    <row r="127" spans="1:13" ht="60" customHeight="1" x14ac:dyDescent="0.25">
      <c r="A127" s="35">
        <v>48</v>
      </c>
      <c r="B127" s="35" t="s">
        <v>252</v>
      </c>
      <c r="C127" s="55" t="s">
        <v>14</v>
      </c>
      <c r="D127" s="56" t="s">
        <v>135</v>
      </c>
      <c r="E127" s="56" t="s">
        <v>135</v>
      </c>
      <c r="F127" s="56" t="s">
        <v>136</v>
      </c>
      <c r="G127" s="77">
        <v>30000</v>
      </c>
      <c r="H127" s="77">
        <v>30000</v>
      </c>
      <c r="I127" s="75" t="s">
        <v>253</v>
      </c>
      <c r="J127" s="57">
        <v>43326</v>
      </c>
      <c r="K127" s="56" t="s">
        <v>79</v>
      </c>
      <c r="L127" s="58">
        <f t="shared" si="2"/>
        <v>30000</v>
      </c>
      <c r="M127" s="58">
        <f t="shared" si="2"/>
        <v>30000</v>
      </c>
    </row>
    <row r="128" spans="1:13" ht="60" customHeight="1" x14ac:dyDescent="0.25">
      <c r="A128" s="35">
        <v>49</v>
      </c>
      <c r="B128" s="35" t="s">
        <v>254</v>
      </c>
      <c r="C128" s="49" t="s">
        <v>14</v>
      </c>
      <c r="D128" s="53" t="s">
        <v>135</v>
      </c>
      <c r="E128" s="53" t="s">
        <v>135</v>
      </c>
      <c r="F128" s="53" t="s">
        <v>255</v>
      </c>
      <c r="G128" s="74">
        <v>74000</v>
      </c>
      <c r="H128" s="74">
        <v>74000</v>
      </c>
      <c r="I128" s="73" t="s">
        <v>236</v>
      </c>
      <c r="J128" s="52">
        <v>43606</v>
      </c>
      <c r="K128" s="53" t="s">
        <v>138</v>
      </c>
      <c r="L128" s="54">
        <f t="shared" si="2"/>
        <v>74000</v>
      </c>
      <c r="M128" s="54">
        <f t="shared" si="2"/>
        <v>74000</v>
      </c>
    </row>
    <row r="129" spans="1:13" ht="60" customHeight="1" x14ac:dyDescent="0.25">
      <c r="A129" s="34">
        <v>50</v>
      </c>
      <c r="B129" s="34" t="s">
        <v>256</v>
      </c>
      <c r="C129" s="37" t="s">
        <v>14</v>
      </c>
      <c r="D129" s="39" t="s">
        <v>40</v>
      </c>
      <c r="E129" s="53" t="s">
        <v>64</v>
      </c>
      <c r="F129" s="53" t="s">
        <v>68</v>
      </c>
      <c r="G129" s="74">
        <v>50000</v>
      </c>
      <c r="H129" s="74">
        <v>20000</v>
      </c>
      <c r="I129" s="39" t="s">
        <v>257</v>
      </c>
      <c r="J129" s="47">
        <v>43262</v>
      </c>
      <c r="K129" s="39" t="s">
        <v>79</v>
      </c>
      <c r="L129" s="54">
        <f>SUM(G129)</f>
        <v>50000</v>
      </c>
      <c r="M129" s="54">
        <f>SUM(H129)</f>
        <v>20000</v>
      </c>
    </row>
    <row r="130" spans="1:13" ht="60" customHeight="1" x14ac:dyDescent="0.25">
      <c r="A130" s="11">
        <v>51</v>
      </c>
      <c r="B130" s="11" t="s">
        <v>258</v>
      </c>
      <c r="C130" s="13" t="s">
        <v>14</v>
      </c>
      <c r="D130" s="5" t="s">
        <v>118</v>
      </c>
      <c r="E130" s="5" t="s">
        <v>118</v>
      </c>
      <c r="F130" s="5" t="s">
        <v>259</v>
      </c>
      <c r="G130" s="4">
        <v>29950</v>
      </c>
      <c r="H130" s="4">
        <v>29950</v>
      </c>
      <c r="I130" s="19" t="s">
        <v>260</v>
      </c>
      <c r="J130" s="14">
        <v>43255</v>
      </c>
      <c r="K130" s="5" t="s">
        <v>79</v>
      </c>
      <c r="L130" s="15">
        <f>SUM(G130)</f>
        <v>29950</v>
      </c>
      <c r="M130" s="15">
        <f>SUM(H130)</f>
        <v>29950</v>
      </c>
    </row>
    <row r="131" spans="1:13" ht="60" customHeight="1" x14ac:dyDescent="0.25">
      <c r="A131" s="11">
        <v>52</v>
      </c>
      <c r="B131" s="11" t="s">
        <v>261</v>
      </c>
      <c r="C131" s="13" t="s">
        <v>14</v>
      </c>
      <c r="D131" s="5" t="s">
        <v>262</v>
      </c>
      <c r="E131" s="5" t="s">
        <v>262</v>
      </c>
      <c r="F131" s="5" t="s">
        <v>23</v>
      </c>
      <c r="G131" s="4">
        <v>40000</v>
      </c>
      <c r="H131" s="4">
        <v>37200</v>
      </c>
      <c r="I131" s="19" t="s">
        <v>263</v>
      </c>
      <c r="J131" s="14">
        <v>43290</v>
      </c>
      <c r="K131" s="5" t="s">
        <v>121</v>
      </c>
      <c r="L131" s="15">
        <f>SUM(G131:G131)</f>
        <v>40000</v>
      </c>
      <c r="M131" s="15">
        <f>SUM(H131:H131)</f>
        <v>37200</v>
      </c>
    </row>
    <row r="132" spans="1:13" ht="60" customHeight="1" x14ac:dyDescent="0.25">
      <c r="A132" s="89">
        <v>53</v>
      </c>
      <c r="B132" s="89" t="s">
        <v>264</v>
      </c>
      <c r="C132" s="102" t="s">
        <v>14</v>
      </c>
      <c r="D132" s="99" t="s">
        <v>22</v>
      </c>
      <c r="E132" s="99" t="s">
        <v>22</v>
      </c>
      <c r="F132" s="53" t="s">
        <v>265</v>
      </c>
      <c r="G132" s="74">
        <v>35000</v>
      </c>
      <c r="H132" s="74">
        <v>23000</v>
      </c>
      <c r="I132" s="150" t="s">
        <v>263</v>
      </c>
      <c r="J132" s="107">
        <v>43321</v>
      </c>
      <c r="K132" s="53" t="s">
        <v>76</v>
      </c>
      <c r="L132" s="110">
        <f>SUM(G132+G133)</f>
        <v>55000</v>
      </c>
      <c r="M132" s="110">
        <f>SUM(H132+H133)</f>
        <v>23000</v>
      </c>
    </row>
    <row r="133" spans="1:13" ht="60" customHeight="1" x14ac:dyDescent="0.25">
      <c r="A133" s="90"/>
      <c r="B133" s="90"/>
      <c r="C133" s="103"/>
      <c r="D133" s="101"/>
      <c r="E133" s="101"/>
      <c r="F133" s="53" t="s">
        <v>266</v>
      </c>
      <c r="G133" s="74">
        <v>20000</v>
      </c>
      <c r="H133" s="74"/>
      <c r="I133" s="152"/>
      <c r="J133" s="109"/>
      <c r="K133" s="53"/>
      <c r="L133" s="112"/>
      <c r="M133" s="112"/>
    </row>
    <row r="134" spans="1:13" ht="60" customHeight="1" x14ac:dyDescent="0.25">
      <c r="A134" s="89">
        <v>54</v>
      </c>
      <c r="B134" s="89" t="s">
        <v>267</v>
      </c>
      <c r="C134" s="102" t="s">
        <v>14</v>
      </c>
      <c r="D134" s="99" t="s">
        <v>64</v>
      </c>
      <c r="E134" s="99" t="s">
        <v>64</v>
      </c>
      <c r="F134" s="99" t="s">
        <v>69</v>
      </c>
      <c r="G134" s="74">
        <v>40500</v>
      </c>
      <c r="H134" s="74">
        <v>40500</v>
      </c>
      <c r="I134" s="150" t="s">
        <v>268</v>
      </c>
      <c r="J134" s="107">
        <v>43255</v>
      </c>
      <c r="K134" s="53" t="s">
        <v>67</v>
      </c>
      <c r="L134" s="110">
        <f>SUM(G134+G135)</f>
        <v>80500</v>
      </c>
      <c r="M134" s="110">
        <f>SUM(H134+H135)</f>
        <v>80500</v>
      </c>
    </row>
    <row r="135" spans="1:13" ht="60" customHeight="1" x14ac:dyDescent="0.25">
      <c r="A135" s="90"/>
      <c r="B135" s="90"/>
      <c r="C135" s="103"/>
      <c r="D135" s="101"/>
      <c r="E135" s="101"/>
      <c r="F135" s="101"/>
      <c r="G135" s="74">
        <v>40000</v>
      </c>
      <c r="H135" s="74">
        <v>40000</v>
      </c>
      <c r="I135" s="152"/>
      <c r="J135" s="109"/>
      <c r="K135" s="53" t="s">
        <v>67</v>
      </c>
      <c r="L135" s="112"/>
      <c r="M135" s="112"/>
    </row>
    <row r="136" spans="1:13" ht="60" customHeight="1" x14ac:dyDescent="0.25">
      <c r="A136" s="35">
        <v>55</v>
      </c>
      <c r="B136" s="35" t="s">
        <v>269</v>
      </c>
      <c r="C136" s="55" t="s">
        <v>14</v>
      </c>
      <c r="D136" s="56" t="s">
        <v>135</v>
      </c>
      <c r="E136" s="56" t="s">
        <v>135</v>
      </c>
      <c r="F136" s="56" t="s">
        <v>136</v>
      </c>
      <c r="G136" s="77">
        <v>83380</v>
      </c>
      <c r="H136" s="77">
        <v>53380</v>
      </c>
      <c r="I136" s="75" t="s">
        <v>253</v>
      </c>
      <c r="J136" s="57">
        <v>43329</v>
      </c>
      <c r="K136" s="56" t="s">
        <v>79</v>
      </c>
      <c r="L136" s="58">
        <f>SUM(G136)</f>
        <v>83380</v>
      </c>
      <c r="M136" s="58">
        <f>SUM(H136)</f>
        <v>53380</v>
      </c>
    </row>
    <row r="137" spans="1:13" ht="60" customHeight="1" x14ac:dyDescent="0.25">
      <c r="A137" s="89">
        <v>56</v>
      </c>
      <c r="B137" s="89" t="s">
        <v>270</v>
      </c>
      <c r="C137" s="102" t="s">
        <v>14</v>
      </c>
      <c r="D137" s="99" t="s">
        <v>15</v>
      </c>
      <c r="E137" s="53" t="s">
        <v>15</v>
      </c>
      <c r="F137" s="53" t="s">
        <v>173</v>
      </c>
      <c r="G137" s="74">
        <v>60000</v>
      </c>
      <c r="H137" s="74">
        <v>60000</v>
      </c>
      <c r="I137" s="150" t="s">
        <v>271</v>
      </c>
      <c r="J137" s="107">
        <v>43265</v>
      </c>
      <c r="K137" s="53" t="s">
        <v>157</v>
      </c>
      <c r="L137" s="110">
        <f>SUM(G137:G138)</f>
        <v>150000</v>
      </c>
      <c r="M137" s="110">
        <f>SUM(H137:H138)</f>
        <v>60000</v>
      </c>
    </row>
    <row r="138" spans="1:13" ht="60" customHeight="1" x14ac:dyDescent="0.25">
      <c r="A138" s="90"/>
      <c r="B138" s="90"/>
      <c r="C138" s="103"/>
      <c r="D138" s="101"/>
      <c r="E138" s="53" t="s">
        <v>26</v>
      </c>
      <c r="F138" s="53" t="s">
        <v>94</v>
      </c>
      <c r="G138" s="74">
        <v>90000</v>
      </c>
      <c r="H138" s="74"/>
      <c r="I138" s="152"/>
      <c r="J138" s="109"/>
      <c r="K138" s="53"/>
      <c r="L138" s="112"/>
      <c r="M138" s="112"/>
    </row>
    <row r="139" spans="1:13" ht="60" customHeight="1" x14ac:dyDescent="0.25">
      <c r="A139" s="35">
        <v>57</v>
      </c>
      <c r="B139" s="35" t="s">
        <v>272</v>
      </c>
      <c r="C139" s="55" t="s">
        <v>14</v>
      </c>
      <c r="D139" s="56" t="s">
        <v>135</v>
      </c>
      <c r="E139" s="56" t="s">
        <v>135</v>
      </c>
      <c r="F139" s="56" t="s">
        <v>192</v>
      </c>
      <c r="G139" s="77">
        <v>81400</v>
      </c>
      <c r="H139" s="77">
        <v>41400</v>
      </c>
      <c r="I139" s="75" t="s">
        <v>273</v>
      </c>
      <c r="J139" s="57">
        <v>43328</v>
      </c>
      <c r="K139" s="56" t="s">
        <v>138</v>
      </c>
      <c r="L139" s="58">
        <f>SUM(G139)</f>
        <v>81400</v>
      </c>
      <c r="M139" s="58">
        <f>SUM(H139)</f>
        <v>41400</v>
      </c>
    </row>
    <row r="140" spans="1:13" ht="60" customHeight="1" x14ac:dyDescent="0.25">
      <c r="A140" s="177">
        <v>58</v>
      </c>
      <c r="B140" s="177" t="s">
        <v>274</v>
      </c>
      <c r="C140" s="178" t="s">
        <v>14</v>
      </c>
      <c r="D140" s="179" t="s">
        <v>64</v>
      </c>
      <c r="E140" s="56" t="s">
        <v>64</v>
      </c>
      <c r="F140" s="56" t="s">
        <v>65</v>
      </c>
      <c r="G140" s="77">
        <v>40000</v>
      </c>
      <c r="H140" s="77">
        <v>23200</v>
      </c>
      <c r="I140" s="180" t="s">
        <v>275</v>
      </c>
      <c r="J140" s="170">
        <v>43756</v>
      </c>
      <c r="K140" s="56" t="s">
        <v>67</v>
      </c>
      <c r="L140" s="133">
        <f>SUM(G140:G141)</f>
        <v>110000</v>
      </c>
      <c r="M140" s="133">
        <f>SUM(H140:H141)</f>
        <v>76600</v>
      </c>
    </row>
    <row r="141" spans="1:13" ht="60" customHeight="1" x14ac:dyDescent="0.25">
      <c r="A141" s="177"/>
      <c r="B141" s="177"/>
      <c r="C141" s="178"/>
      <c r="D141" s="179"/>
      <c r="E141" s="5" t="s">
        <v>64</v>
      </c>
      <c r="F141" s="5" t="s">
        <v>69</v>
      </c>
      <c r="G141" s="4">
        <v>70000</v>
      </c>
      <c r="H141" s="4">
        <v>53400</v>
      </c>
      <c r="I141" s="180"/>
      <c r="J141" s="172"/>
      <c r="K141" s="5" t="s">
        <v>67</v>
      </c>
      <c r="L141" s="133"/>
      <c r="M141" s="133"/>
    </row>
    <row r="142" spans="1:13" ht="60" customHeight="1" x14ac:dyDescent="0.25">
      <c r="A142" s="98">
        <v>59</v>
      </c>
      <c r="B142" s="98" t="s">
        <v>276</v>
      </c>
      <c r="C142" s="113" t="s">
        <v>14</v>
      </c>
      <c r="D142" s="114" t="s">
        <v>64</v>
      </c>
      <c r="E142" s="53" t="s">
        <v>15</v>
      </c>
      <c r="F142" s="53" t="s">
        <v>277</v>
      </c>
      <c r="G142" s="74">
        <v>34000</v>
      </c>
      <c r="H142" s="74">
        <v>34000</v>
      </c>
      <c r="I142" s="146" t="s">
        <v>278</v>
      </c>
      <c r="J142" s="107">
        <v>43293</v>
      </c>
      <c r="K142" s="53" t="s">
        <v>79</v>
      </c>
      <c r="L142" s="116">
        <f>SUM(G142:G143)</f>
        <v>75750</v>
      </c>
      <c r="M142" s="116">
        <f>SUM(H142:H143)</f>
        <v>75750</v>
      </c>
    </row>
    <row r="143" spans="1:13" ht="60" customHeight="1" x14ac:dyDescent="0.25">
      <c r="A143" s="98"/>
      <c r="B143" s="98"/>
      <c r="C143" s="113"/>
      <c r="D143" s="114"/>
      <c r="E143" s="53" t="s">
        <v>64</v>
      </c>
      <c r="F143" s="53" t="s">
        <v>85</v>
      </c>
      <c r="G143" s="74">
        <v>41750</v>
      </c>
      <c r="H143" s="74">
        <v>41750</v>
      </c>
      <c r="I143" s="146"/>
      <c r="J143" s="109"/>
      <c r="K143" s="53" t="s">
        <v>79</v>
      </c>
      <c r="L143" s="116"/>
      <c r="M143" s="116"/>
    </row>
    <row r="144" spans="1:13" ht="60" customHeight="1" x14ac:dyDescent="0.25">
      <c r="A144" s="35">
        <v>60</v>
      </c>
      <c r="B144" s="35" t="s">
        <v>279</v>
      </c>
      <c r="C144" s="55" t="s">
        <v>14</v>
      </c>
      <c r="D144" s="56" t="s">
        <v>64</v>
      </c>
      <c r="E144" s="56" t="s">
        <v>64</v>
      </c>
      <c r="F144" s="56" t="s">
        <v>65</v>
      </c>
      <c r="G144" s="77">
        <v>60000</v>
      </c>
      <c r="H144" s="77">
        <v>23850</v>
      </c>
      <c r="I144" s="57">
        <v>43599</v>
      </c>
      <c r="J144" s="57">
        <v>43781</v>
      </c>
      <c r="K144" s="56" t="s">
        <v>67</v>
      </c>
      <c r="L144" s="58">
        <f>SUM(G144)</f>
        <v>60000</v>
      </c>
      <c r="M144" s="58">
        <f>SUM(H144)</f>
        <v>23850</v>
      </c>
    </row>
    <row r="145" spans="1:13" ht="60" customHeight="1" x14ac:dyDescent="0.25">
      <c r="A145" s="35">
        <v>61</v>
      </c>
      <c r="B145" s="35" t="s">
        <v>280</v>
      </c>
      <c r="C145" s="49" t="s">
        <v>14</v>
      </c>
      <c r="D145" s="53" t="s">
        <v>50</v>
      </c>
      <c r="E145" s="53" t="s">
        <v>50</v>
      </c>
      <c r="F145" s="49" t="s">
        <v>281</v>
      </c>
      <c r="G145" s="74">
        <v>21000</v>
      </c>
      <c r="H145" s="74">
        <v>21000</v>
      </c>
      <c r="I145" s="73" t="s">
        <v>282</v>
      </c>
      <c r="J145" s="52">
        <v>43999</v>
      </c>
      <c r="K145" s="53" t="s">
        <v>79</v>
      </c>
      <c r="L145" s="54">
        <f>SUM(G145)</f>
        <v>21000</v>
      </c>
      <c r="M145" s="54">
        <f>SUM(H145)</f>
        <v>21000</v>
      </c>
    </row>
    <row r="146" spans="1:13" ht="60" customHeight="1" x14ac:dyDescent="0.25">
      <c r="A146" s="98">
        <v>62</v>
      </c>
      <c r="B146" s="98" t="s">
        <v>283</v>
      </c>
      <c r="C146" s="113" t="s">
        <v>14</v>
      </c>
      <c r="D146" s="114" t="s">
        <v>20</v>
      </c>
      <c r="E146" s="99" t="s">
        <v>20</v>
      </c>
      <c r="F146" s="49" t="s">
        <v>284</v>
      </c>
      <c r="G146" s="74">
        <v>61000</v>
      </c>
      <c r="H146" s="74">
        <v>31000</v>
      </c>
      <c r="I146" s="146" t="s">
        <v>285</v>
      </c>
      <c r="J146" s="107">
        <v>43612</v>
      </c>
      <c r="K146" s="53" t="s">
        <v>167</v>
      </c>
      <c r="L146" s="116">
        <f>SUM(G146:G147)</f>
        <v>121000</v>
      </c>
      <c r="M146" s="116">
        <f>SUM(H146:H147)</f>
        <v>59500</v>
      </c>
    </row>
    <row r="147" spans="1:13" ht="60" customHeight="1" x14ac:dyDescent="0.25">
      <c r="A147" s="98"/>
      <c r="B147" s="98"/>
      <c r="C147" s="113"/>
      <c r="D147" s="114"/>
      <c r="E147" s="100"/>
      <c r="F147" s="49" t="s">
        <v>286</v>
      </c>
      <c r="G147" s="74">
        <v>60000</v>
      </c>
      <c r="H147" s="74">
        <v>28500</v>
      </c>
      <c r="I147" s="146"/>
      <c r="J147" s="109"/>
      <c r="K147" s="53" t="s">
        <v>167</v>
      </c>
      <c r="L147" s="117"/>
      <c r="M147" s="117"/>
    </row>
    <row r="148" spans="1:13" ht="60" customHeight="1" x14ac:dyDescent="0.25">
      <c r="A148" s="35">
        <v>63</v>
      </c>
      <c r="B148" s="35" t="s">
        <v>287</v>
      </c>
      <c r="C148" s="55" t="s">
        <v>14</v>
      </c>
      <c r="D148" s="56" t="s">
        <v>205</v>
      </c>
      <c r="E148" s="56" t="s">
        <v>205</v>
      </c>
      <c r="F148" s="55" t="s">
        <v>288</v>
      </c>
      <c r="G148" s="77">
        <v>52750</v>
      </c>
      <c r="H148" s="77">
        <v>52750</v>
      </c>
      <c r="I148" s="75" t="s">
        <v>289</v>
      </c>
      <c r="J148" s="57">
        <v>43364</v>
      </c>
      <c r="K148" s="56" t="s">
        <v>58</v>
      </c>
      <c r="L148" s="58">
        <f>SUM(G148)</f>
        <v>52750</v>
      </c>
      <c r="M148" s="58">
        <f>SUM(H148)</f>
        <v>52750</v>
      </c>
    </row>
    <row r="149" spans="1:13" ht="60" customHeight="1" x14ac:dyDescent="0.25">
      <c r="A149" s="33">
        <v>64</v>
      </c>
      <c r="B149" s="33" t="s">
        <v>290</v>
      </c>
      <c r="C149" s="36" t="s">
        <v>14</v>
      </c>
      <c r="D149" s="38" t="s">
        <v>291</v>
      </c>
      <c r="E149" s="38" t="s">
        <v>292</v>
      </c>
      <c r="F149" s="36" t="s">
        <v>293</v>
      </c>
      <c r="G149" s="74">
        <v>43000</v>
      </c>
      <c r="H149" s="74">
        <v>43000</v>
      </c>
      <c r="I149" s="72" t="s">
        <v>294</v>
      </c>
      <c r="J149" s="46">
        <v>43635</v>
      </c>
      <c r="K149" s="53" t="s">
        <v>79</v>
      </c>
      <c r="L149" s="42">
        <f>SUM(G149)</f>
        <v>43000</v>
      </c>
      <c r="M149" s="42">
        <f>SUM(H149)</f>
        <v>43000</v>
      </c>
    </row>
    <row r="150" spans="1:13" ht="60" customHeight="1" x14ac:dyDescent="0.25">
      <c r="A150" s="89">
        <v>65</v>
      </c>
      <c r="B150" s="89" t="s">
        <v>295</v>
      </c>
      <c r="C150" s="135" t="s">
        <v>14</v>
      </c>
      <c r="D150" s="129" t="s">
        <v>16</v>
      </c>
      <c r="E150" s="56" t="s">
        <v>16</v>
      </c>
      <c r="F150" s="55" t="s">
        <v>130</v>
      </c>
      <c r="G150" s="77">
        <v>64000</v>
      </c>
      <c r="H150" s="77">
        <v>43495</v>
      </c>
      <c r="I150" s="139" t="s">
        <v>296</v>
      </c>
      <c r="J150" s="131">
        <v>43655</v>
      </c>
      <c r="K150" s="56" t="s">
        <v>1109</v>
      </c>
      <c r="L150" s="143">
        <f>SUM(G150+G151+G152+G153)</f>
        <v>214000</v>
      </c>
      <c r="M150" s="143">
        <f>SUM(H150+H151+H152+H153)</f>
        <v>89695</v>
      </c>
    </row>
    <row r="151" spans="1:13" ht="60" customHeight="1" x14ac:dyDescent="0.25">
      <c r="A151" s="91"/>
      <c r="B151" s="91"/>
      <c r="C151" s="136"/>
      <c r="D151" s="138"/>
      <c r="E151" s="56" t="s">
        <v>32</v>
      </c>
      <c r="F151" s="55" t="s">
        <v>297</v>
      </c>
      <c r="G151" s="77">
        <v>50000</v>
      </c>
      <c r="H151" s="77">
        <v>46200</v>
      </c>
      <c r="I151" s="140"/>
      <c r="J151" s="142"/>
      <c r="K151" s="56" t="s">
        <v>1109</v>
      </c>
      <c r="L151" s="144"/>
      <c r="M151" s="144"/>
    </row>
    <row r="152" spans="1:13" ht="60" customHeight="1" x14ac:dyDescent="0.25">
      <c r="A152" s="91"/>
      <c r="B152" s="91"/>
      <c r="C152" s="136"/>
      <c r="D152" s="138"/>
      <c r="E152" s="56" t="s">
        <v>22</v>
      </c>
      <c r="F152" s="55" t="s">
        <v>298</v>
      </c>
      <c r="G152" s="77">
        <v>50000</v>
      </c>
      <c r="H152" s="77"/>
      <c r="I152" s="140"/>
      <c r="J152" s="142"/>
      <c r="K152" s="56"/>
      <c r="L152" s="144"/>
      <c r="M152" s="144"/>
    </row>
    <row r="153" spans="1:13" ht="60" customHeight="1" x14ac:dyDescent="0.25">
      <c r="A153" s="90"/>
      <c r="B153" s="90"/>
      <c r="C153" s="137"/>
      <c r="D153" s="130"/>
      <c r="E153" s="56" t="s">
        <v>292</v>
      </c>
      <c r="F153" s="55" t="s">
        <v>299</v>
      </c>
      <c r="G153" s="77">
        <v>50000</v>
      </c>
      <c r="H153" s="77"/>
      <c r="I153" s="141"/>
      <c r="J153" s="132"/>
      <c r="K153" s="56"/>
      <c r="L153" s="145"/>
      <c r="M153" s="145"/>
    </row>
    <row r="154" spans="1:13" ht="60" customHeight="1" x14ac:dyDescent="0.25">
      <c r="A154" s="35">
        <v>66</v>
      </c>
      <c r="B154" s="35" t="s">
        <v>300</v>
      </c>
      <c r="C154" s="49" t="s">
        <v>14</v>
      </c>
      <c r="D154" s="53" t="s">
        <v>50</v>
      </c>
      <c r="E154" s="53" t="s">
        <v>50</v>
      </c>
      <c r="F154" s="49" t="s">
        <v>301</v>
      </c>
      <c r="G154" s="74">
        <v>81000</v>
      </c>
      <c r="H154" s="74">
        <v>30000</v>
      </c>
      <c r="I154" s="73" t="s">
        <v>302</v>
      </c>
      <c r="J154" s="52">
        <v>44074</v>
      </c>
      <c r="K154" s="53" t="s">
        <v>303</v>
      </c>
      <c r="L154" s="54">
        <f>SUM(G154)</f>
        <v>81000</v>
      </c>
      <c r="M154" s="54">
        <f>SUM(H154)</f>
        <v>30000</v>
      </c>
    </row>
    <row r="155" spans="1:13" ht="60" customHeight="1" x14ac:dyDescent="0.25">
      <c r="A155" s="89">
        <v>67</v>
      </c>
      <c r="B155" s="89" t="s">
        <v>304</v>
      </c>
      <c r="C155" s="102" t="s">
        <v>14</v>
      </c>
      <c r="D155" s="99" t="s">
        <v>16</v>
      </c>
      <c r="E155" s="53" t="s">
        <v>305</v>
      </c>
      <c r="F155" s="49" t="s">
        <v>306</v>
      </c>
      <c r="G155" s="74">
        <v>70000</v>
      </c>
      <c r="H155" s="74">
        <v>43000</v>
      </c>
      <c r="I155" s="150" t="s">
        <v>307</v>
      </c>
      <c r="J155" s="107">
        <v>43293</v>
      </c>
      <c r="K155" s="53" t="s">
        <v>308</v>
      </c>
      <c r="L155" s="110">
        <f>SUM(G155:G159)</f>
        <v>312800</v>
      </c>
      <c r="M155" s="110">
        <f>SUM(H155:H159)</f>
        <v>171650</v>
      </c>
    </row>
    <row r="156" spans="1:13" ht="60" customHeight="1" x14ac:dyDescent="0.25">
      <c r="A156" s="91"/>
      <c r="B156" s="91"/>
      <c r="C156" s="121"/>
      <c r="D156" s="100"/>
      <c r="E156" s="53" t="s">
        <v>16</v>
      </c>
      <c r="F156" s="49" t="s">
        <v>309</v>
      </c>
      <c r="G156" s="74">
        <v>110000</v>
      </c>
      <c r="H156" s="74">
        <v>65900</v>
      </c>
      <c r="I156" s="151"/>
      <c r="J156" s="108"/>
      <c r="K156" s="53" t="s">
        <v>76</v>
      </c>
      <c r="L156" s="111"/>
      <c r="M156" s="111"/>
    </row>
    <row r="157" spans="1:13" ht="60" customHeight="1" x14ac:dyDescent="0.25">
      <c r="A157" s="91"/>
      <c r="B157" s="91"/>
      <c r="C157" s="121"/>
      <c r="D157" s="100"/>
      <c r="E157" s="53" t="s">
        <v>16</v>
      </c>
      <c r="F157" s="49" t="s">
        <v>310</v>
      </c>
      <c r="G157" s="74">
        <v>32800</v>
      </c>
      <c r="H157" s="74">
        <v>32800</v>
      </c>
      <c r="I157" s="151"/>
      <c r="J157" s="108"/>
      <c r="K157" s="53" t="s">
        <v>308</v>
      </c>
      <c r="L157" s="111"/>
      <c r="M157" s="111"/>
    </row>
    <row r="158" spans="1:13" ht="60" customHeight="1" x14ac:dyDescent="0.25">
      <c r="A158" s="91"/>
      <c r="B158" s="91"/>
      <c r="C158" s="121"/>
      <c r="D158" s="100"/>
      <c r="E158" s="53" t="s">
        <v>305</v>
      </c>
      <c r="F158" s="49" t="s">
        <v>311</v>
      </c>
      <c r="G158" s="74">
        <v>50000</v>
      </c>
      <c r="H158" s="74">
        <v>29950</v>
      </c>
      <c r="I158" s="151"/>
      <c r="J158" s="108"/>
      <c r="K158" s="53" t="s">
        <v>308</v>
      </c>
      <c r="L158" s="111"/>
      <c r="M158" s="111"/>
    </row>
    <row r="159" spans="1:13" ht="60" customHeight="1" x14ac:dyDescent="0.25">
      <c r="A159" s="90"/>
      <c r="B159" s="90"/>
      <c r="C159" s="103"/>
      <c r="D159" s="101"/>
      <c r="E159" s="53" t="s">
        <v>32</v>
      </c>
      <c r="F159" s="49" t="s">
        <v>33</v>
      </c>
      <c r="G159" s="74">
        <v>50000</v>
      </c>
      <c r="H159" s="74"/>
      <c r="I159" s="152"/>
      <c r="J159" s="109"/>
      <c r="K159" s="53"/>
      <c r="L159" s="112"/>
      <c r="M159" s="112"/>
    </row>
    <row r="160" spans="1:13" ht="60" customHeight="1" x14ac:dyDescent="0.25">
      <c r="A160" s="11">
        <v>68</v>
      </c>
      <c r="B160" s="11" t="s">
        <v>312</v>
      </c>
      <c r="C160" s="13" t="s">
        <v>14</v>
      </c>
      <c r="D160" s="5" t="s">
        <v>129</v>
      </c>
      <c r="E160" s="5" t="s">
        <v>129</v>
      </c>
      <c r="F160" s="13" t="s">
        <v>313</v>
      </c>
      <c r="G160" s="4">
        <v>70000</v>
      </c>
      <c r="H160" s="4">
        <v>53000</v>
      </c>
      <c r="I160" s="19" t="s">
        <v>314</v>
      </c>
      <c r="J160" s="14">
        <v>44014</v>
      </c>
      <c r="K160" s="5" t="s">
        <v>79</v>
      </c>
      <c r="L160" s="15">
        <f>SUM(G160)</f>
        <v>70000</v>
      </c>
      <c r="M160" s="15">
        <f>SUM(H160)</f>
        <v>53000</v>
      </c>
    </row>
    <row r="161" spans="1:13" ht="60" customHeight="1" x14ac:dyDescent="0.25">
      <c r="A161" s="35">
        <v>69</v>
      </c>
      <c r="B161" s="35" t="s">
        <v>315</v>
      </c>
      <c r="C161" s="55" t="s">
        <v>14</v>
      </c>
      <c r="D161" s="56" t="s">
        <v>16</v>
      </c>
      <c r="E161" s="56" t="s">
        <v>16</v>
      </c>
      <c r="F161" s="55" t="s">
        <v>199</v>
      </c>
      <c r="G161" s="77">
        <v>40000</v>
      </c>
      <c r="H161" s="77">
        <v>28130</v>
      </c>
      <c r="I161" s="75" t="s">
        <v>316</v>
      </c>
      <c r="J161" s="57">
        <v>43651</v>
      </c>
      <c r="K161" s="56" t="s">
        <v>79</v>
      </c>
      <c r="L161" s="58">
        <f>SUM(G161)</f>
        <v>40000</v>
      </c>
      <c r="M161" s="58">
        <f>SUM(H161)</f>
        <v>28130</v>
      </c>
    </row>
    <row r="162" spans="1:13" ht="60" customHeight="1" x14ac:dyDescent="0.25">
      <c r="A162" s="98">
        <v>70</v>
      </c>
      <c r="B162" s="98" t="s">
        <v>317</v>
      </c>
      <c r="C162" s="113" t="s">
        <v>14</v>
      </c>
      <c r="D162" s="114" t="s">
        <v>318</v>
      </c>
      <c r="E162" s="53" t="s">
        <v>319</v>
      </c>
      <c r="F162" s="49" t="s">
        <v>320</v>
      </c>
      <c r="G162" s="74">
        <v>33200</v>
      </c>
      <c r="H162" s="74">
        <v>33200</v>
      </c>
      <c r="I162" s="146" t="s">
        <v>321</v>
      </c>
      <c r="J162" s="107">
        <v>43368</v>
      </c>
      <c r="K162" s="38" t="s">
        <v>98</v>
      </c>
      <c r="L162" s="116">
        <f>SUM(G162:G164)</f>
        <v>140700</v>
      </c>
      <c r="M162" s="116">
        <f>SUM(H162:H164)</f>
        <v>140700</v>
      </c>
    </row>
    <row r="163" spans="1:13" ht="60" customHeight="1" x14ac:dyDescent="0.25">
      <c r="A163" s="98"/>
      <c r="B163" s="98"/>
      <c r="C163" s="113"/>
      <c r="D163" s="114"/>
      <c r="E163" s="114" t="s">
        <v>318</v>
      </c>
      <c r="F163" s="49" t="s">
        <v>322</v>
      </c>
      <c r="G163" s="74">
        <v>45800</v>
      </c>
      <c r="H163" s="74">
        <v>45800</v>
      </c>
      <c r="I163" s="146"/>
      <c r="J163" s="108"/>
      <c r="K163" s="38" t="s">
        <v>98</v>
      </c>
      <c r="L163" s="117"/>
      <c r="M163" s="117"/>
    </row>
    <row r="164" spans="1:13" ht="60" customHeight="1" x14ac:dyDescent="0.25">
      <c r="A164" s="98"/>
      <c r="B164" s="98"/>
      <c r="C164" s="113"/>
      <c r="D164" s="114"/>
      <c r="E164" s="114"/>
      <c r="F164" s="49" t="s">
        <v>323</v>
      </c>
      <c r="G164" s="74">
        <v>61700</v>
      </c>
      <c r="H164" s="74">
        <v>61700</v>
      </c>
      <c r="I164" s="146"/>
      <c r="J164" s="109"/>
      <c r="K164" s="38" t="s">
        <v>98</v>
      </c>
      <c r="L164" s="117"/>
      <c r="M164" s="117"/>
    </row>
    <row r="165" spans="1:13" ht="60" customHeight="1" x14ac:dyDescent="0.25">
      <c r="A165" s="35">
        <v>71</v>
      </c>
      <c r="B165" s="35" t="s">
        <v>324</v>
      </c>
      <c r="C165" s="55" t="s">
        <v>14</v>
      </c>
      <c r="D165" s="56" t="s">
        <v>244</v>
      </c>
      <c r="E165" s="56" t="s">
        <v>244</v>
      </c>
      <c r="F165" s="55" t="s">
        <v>325</v>
      </c>
      <c r="G165" s="77">
        <v>34700</v>
      </c>
      <c r="H165" s="77">
        <v>34700</v>
      </c>
      <c r="I165" s="75" t="s">
        <v>326</v>
      </c>
      <c r="J165" s="57">
        <v>43717</v>
      </c>
      <c r="K165" s="56" t="s">
        <v>198</v>
      </c>
      <c r="L165" s="58">
        <f t="shared" ref="L165:M167" si="3">SUM(G165)</f>
        <v>34700</v>
      </c>
      <c r="M165" s="58">
        <f t="shared" si="3"/>
        <v>34700</v>
      </c>
    </row>
    <row r="166" spans="1:13" ht="60" customHeight="1" x14ac:dyDescent="0.25">
      <c r="A166" s="35">
        <v>72</v>
      </c>
      <c r="B166" s="35" t="s">
        <v>327</v>
      </c>
      <c r="C166" s="49" t="s">
        <v>14</v>
      </c>
      <c r="D166" s="53" t="s">
        <v>118</v>
      </c>
      <c r="E166" s="53" t="s">
        <v>118</v>
      </c>
      <c r="F166" s="49" t="s">
        <v>119</v>
      </c>
      <c r="G166" s="74">
        <v>48690</v>
      </c>
      <c r="H166" s="74">
        <v>23690</v>
      </c>
      <c r="I166" s="73" t="s">
        <v>328</v>
      </c>
      <c r="J166" s="52">
        <v>43255</v>
      </c>
      <c r="K166" s="53" t="s">
        <v>121</v>
      </c>
      <c r="L166" s="54">
        <f t="shared" si="3"/>
        <v>48690</v>
      </c>
      <c r="M166" s="54">
        <f t="shared" si="3"/>
        <v>23690</v>
      </c>
    </row>
    <row r="167" spans="1:13" ht="60" customHeight="1" x14ac:dyDescent="0.25">
      <c r="A167" s="35">
        <v>73</v>
      </c>
      <c r="B167" s="35" t="s">
        <v>329</v>
      </c>
      <c r="C167" s="49" t="s">
        <v>14</v>
      </c>
      <c r="D167" s="53" t="s">
        <v>175</v>
      </c>
      <c r="E167" s="53" t="s">
        <v>175</v>
      </c>
      <c r="F167" s="49" t="s">
        <v>330</v>
      </c>
      <c r="G167" s="74">
        <v>90000</v>
      </c>
      <c r="H167" s="74">
        <v>32250</v>
      </c>
      <c r="I167" s="73" t="s">
        <v>331</v>
      </c>
      <c r="J167" s="52">
        <v>43693</v>
      </c>
      <c r="K167" s="53" t="s">
        <v>121</v>
      </c>
      <c r="L167" s="54">
        <f t="shared" si="3"/>
        <v>90000</v>
      </c>
      <c r="M167" s="54">
        <f t="shared" si="3"/>
        <v>32250</v>
      </c>
    </row>
    <row r="168" spans="1:13" ht="60" customHeight="1" x14ac:dyDescent="0.25">
      <c r="A168" s="98">
        <v>74</v>
      </c>
      <c r="B168" s="98" t="s">
        <v>332</v>
      </c>
      <c r="C168" s="113" t="s">
        <v>14</v>
      </c>
      <c r="D168" s="114" t="s">
        <v>104</v>
      </c>
      <c r="E168" s="53" t="s">
        <v>104</v>
      </c>
      <c r="F168" s="49" t="s">
        <v>333</v>
      </c>
      <c r="G168" s="74">
        <v>54150</v>
      </c>
      <c r="H168" s="74">
        <v>34150</v>
      </c>
      <c r="I168" s="114" t="s">
        <v>334</v>
      </c>
      <c r="J168" s="107">
        <v>43634</v>
      </c>
      <c r="K168" s="53" t="s">
        <v>93</v>
      </c>
      <c r="L168" s="116">
        <f>SUM(G168:G172)</f>
        <v>329331</v>
      </c>
      <c r="M168" s="116">
        <f>SUM(H168:H172)</f>
        <v>215150</v>
      </c>
    </row>
    <row r="169" spans="1:13" ht="60" customHeight="1" x14ac:dyDescent="0.25">
      <c r="A169" s="98"/>
      <c r="B169" s="98"/>
      <c r="C169" s="113"/>
      <c r="D169" s="114"/>
      <c r="E169" s="53" t="s">
        <v>84</v>
      </c>
      <c r="F169" s="49" t="s">
        <v>65</v>
      </c>
      <c r="G169" s="74">
        <v>40000</v>
      </c>
      <c r="H169" s="74"/>
      <c r="I169" s="114"/>
      <c r="J169" s="108"/>
      <c r="K169" s="53"/>
      <c r="L169" s="116"/>
      <c r="M169" s="116"/>
    </row>
    <row r="170" spans="1:13" ht="60" customHeight="1" x14ac:dyDescent="0.25">
      <c r="A170" s="98"/>
      <c r="B170" s="98"/>
      <c r="C170" s="113"/>
      <c r="D170" s="114"/>
      <c r="E170" s="53" t="s">
        <v>30</v>
      </c>
      <c r="F170" s="49" t="s">
        <v>123</v>
      </c>
      <c r="G170" s="74">
        <v>40000</v>
      </c>
      <c r="H170" s="74"/>
      <c r="I170" s="114"/>
      <c r="J170" s="108"/>
      <c r="K170" s="53"/>
      <c r="L170" s="116"/>
      <c r="M170" s="116"/>
    </row>
    <row r="171" spans="1:13" ht="60" customHeight="1" x14ac:dyDescent="0.25">
      <c r="A171" s="98"/>
      <c r="B171" s="98"/>
      <c r="C171" s="113"/>
      <c r="D171" s="114"/>
      <c r="E171" s="53" t="s">
        <v>64</v>
      </c>
      <c r="F171" s="49" t="s">
        <v>174</v>
      </c>
      <c r="G171" s="74">
        <v>65181</v>
      </c>
      <c r="H171" s="74">
        <v>51000</v>
      </c>
      <c r="I171" s="114"/>
      <c r="J171" s="108"/>
      <c r="K171" s="53" t="s">
        <v>93</v>
      </c>
      <c r="L171" s="116"/>
      <c r="M171" s="116"/>
    </row>
    <row r="172" spans="1:13" ht="60" customHeight="1" x14ac:dyDescent="0.25">
      <c r="A172" s="98"/>
      <c r="B172" s="98"/>
      <c r="C172" s="113"/>
      <c r="D172" s="114"/>
      <c r="E172" s="53" t="s">
        <v>104</v>
      </c>
      <c r="F172" s="49" t="s">
        <v>335</v>
      </c>
      <c r="G172" s="74">
        <v>130000</v>
      </c>
      <c r="H172" s="74">
        <v>130000</v>
      </c>
      <c r="I172" s="114"/>
      <c r="J172" s="109"/>
      <c r="K172" s="53" t="s">
        <v>93</v>
      </c>
      <c r="L172" s="117"/>
      <c r="M172" s="117"/>
    </row>
    <row r="173" spans="1:13" ht="60" customHeight="1" x14ac:dyDescent="0.25">
      <c r="A173" s="35">
        <v>75</v>
      </c>
      <c r="B173" s="35" t="s">
        <v>336</v>
      </c>
      <c r="C173" s="49" t="s">
        <v>14</v>
      </c>
      <c r="D173" s="53" t="s">
        <v>168</v>
      </c>
      <c r="E173" s="53" t="s">
        <v>168</v>
      </c>
      <c r="F173" s="49" t="s">
        <v>337</v>
      </c>
      <c r="G173" s="74">
        <v>27000</v>
      </c>
      <c r="H173" s="74">
        <v>27000</v>
      </c>
      <c r="I173" s="53" t="s">
        <v>338</v>
      </c>
      <c r="J173" s="52">
        <v>44048</v>
      </c>
      <c r="K173" s="53" t="s">
        <v>79</v>
      </c>
      <c r="L173" s="54">
        <f>SUM(G173)</f>
        <v>27000</v>
      </c>
      <c r="M173" s="54">
        <f>SUM(H173)</f>
        <v>27000</v>
      </c>
    </row>
    <row r="174" spans="1:13" ht="60" customHeight="1" x14ac:dyDescent="0.25">
      <c r="A174" s="89">
        <v>76</v>
      </c>
      <c r="B174" s="89" t="s">
        <v>339</v>
      </c>
      <c r="C174" s="102" t="s">
        <v>14</v>
      </c>
      <c r="D174" s="99" t="s">
        <v>129</v>
      </c>
      <c r="E174" s="53" t="s">
        <v>129</v>
      </c>
      <c r="F174" s="49" t="s">
        <v>340</v>
      </c>
      <c r="G174" s="74">
        <v>80000</v>
      </c>
      <c r="H174" s="74">
        <v>43000</v>
      </c>
      <c r="I174" s="99" t="s">
        <v>341</v>
      </c>
      <c r="J174" s="107">
        <v>43650</v>
      </c>
      <c r="K174" s="53" t="s">
        <v>79</v>
      </c>
      <c r="L174" s="110">
        <f>SUM(G174+G175+G176)</f>
        <v>150000</v>
      </c>
      <c r="M174" s="110">
        <f>SUM(H174+H175+H176)</f>
        <v>43000</v>
      </c>
    </row>
    <row r="175" spans="1:13" ht="60" customHeight="1" x14ac:dyDescent="0.25">
      <c r="A175" s="91"/>
      <c r="B175" s="91"/>
      <c r="C175" s="121"/>
      <c r="D175" s="100"/>
      <c r="E175" s="53" t="s">
        <v>129</v>
      </c>
      <c r="F175" s="49" t="s">
        <v>342</v>
      </c>
      <c r="G175" s="74">
        <v>30000</v>
      </c>
      <c r="H175" s="74"/>
      <c r="I175" s="100"/>
      <c r="J175" s="108"/>
      <c r="K175" s="53"/>
      <c r="L175" s="111"/>
      <c r="M175" s="111"/>
    </row>
    <row r="176" spans="1:13" ht="60" customHeight="1" x14ac:dyDescent="0.25">
      <c r="A176" s="91"/>
      <c r="B176" s="91"/>
      <c r="C176" s="121"/>
      <c r="D176" s="100"/>
      <c r="E176" s="53" t="s">
        <v>129</v>
      </c>
      <c r="F176" s="49" t="s">
        <v>343</v>
      </c>
      <c r="G176" s="74">
        <v>40000</v>
      </c>
      <c r="H176" s="74"/>
      <c r="I176" s="100"/>
      <c r="J176" s="109"/>
      <c r="K176" s="53"/>
      <c r="L176" s="111"/>
      <c r="M176" s="111"/>
    </row>
    <row r="177" spans="1:13" ht="60" customHeight="1" x14ac:dyDescent="0.25">
      <c r="A177" s="35">
        <v>77</v>
      </c>
      <c r="B177" s="35" t="s">
        <v>344</v>
      </c>
      <c r="C177" s="49" t="s">
        <v>14</v>
      </c>
      <c r="D177" s="53" t="s">
        <v>64</v>
      </c>
      <c r="E177" s="53" t="s">
        <v>64</v>
      </c>
      <c r="F177" s="49" t="s">
        <v>345</v>
      </c>
      <c r="G177" s="74">
        <v>70000</v>
      </c>
      <c r="H177" s="74">
        <v>42000</v>
      </c>
      <c r="I177" s="53" t="s">
        <v>346</v>
      </c>
      <c r="J177" s="52">
        <v>44362</v>
      </c>
      <c r="K177" s="53" t="s">
        <v>67</v>
      </c>
      <c r="L177" s="54">
        <f>SUM(G177)</f>
        <v>70000</v>
      </c>
      <c r="M177" s="54">
        <f>SUM(H177)</f>
        <v>42000</v>
      </c>
    </row>
    <row r="178" spans="1:13" ht="60" customHeight="1" x14ac:dyDescent="0.25">
      <c r="A178" s="89">
        <v>78</v>
      </c>
      <c r="B178" s="89" t="s">
        <v>347</v>
      </c>
      <c r="C178" s="102" t="s">
        <v>14</v>
      </c>
      <c r="D178" s="99" t="s">
        <v>175</v>
      </c>
      <c r="E178" s="53" t="s">
        <v>318</v>
      </c>
      <c r="F178" s="49" t="s">
        <v>323</v>
      </c>
      <c r="G178" s="74">
        <v>21200</v>
      </c>
      <c r="H178" s="74">
        <v>21200</v>
      </c>
      <c r="I178" s="99" t="s">
        <v>338</v>
      </c>
      <c r="J178" s="107">
        <v>43663</v>
      </c>
      <c r="K178" s="53" t="s">
        <v>79</v>
      </c>
      <c r="L178" s="110">
        <f>SUM(G178:G181)</f>
        <v>128300</v>
      </c>
      <c r="M178" s="110">
        <f>SUM(H178:H181)</f>
        <v>80900</v>
      </c>
    </row>
    <row r="179" spans="1:13" ht="60" customHeight="1" x14ac:dyDescent="0.25">
      <c r="A179" s="91"/>
      <c r="B179" s="91"/>
      <c r="C179" s="121"/>
      <c r="D179" s="100"/>
      <c r="E179" s="5" t="s">
        <v>348</v>
      </c>
      <c r="F179" s="13" t="s">
        <v>349</v>
      </c>
      <c r="G179" s="4">
        <v>30000</v>
      </c>
      <c r="H179" s="4">
        <v>22600</v>
      </c>
      <c r="I179" s="100"/>
      <c r="J179" s="108"/>
      <c r="K179" s="53" t="s">
        <v>79</v>
      </c>
      <c r="L179" s="111"/>
      <c r="M179" s="111"/>
    </row>
    <row r="180" spans="1:13" ht="60" customHeight="1" x14ac:dyDescent="0.25">
      <c r="A180" s="91"/>
      <c r="B180" s="91"/>
      <c r="C180" s="121"/>
      <c r="D180" s="100"/>
      <c r="E180" s="5" t="s">
        <v>175</v>
      </c>
      <c r="F180" s="13" t="s">
        <v>350</v>
      </c>
      <c r="G180" s="4">
        <v>37100</v>
      </c>
      <c r="H180" s="4">
        <v>37100</v>
      </c>
      <c r="I180" s="100"/>
      <c r="J180" s="108"/>
      <c r="K180" s="53" t="s">
        <v>79</v>
      </c>
      <c r="L180" s="111"/>
      <c r="M180" s="111"/>
    </row>
    <row r="181" spans="1:13" ht="60" customHeight="1" x14ac:dyDescent="0.25">
      <c r="A181" s="90"/>
      <c r="B181" s="90"/>
      <c r="C181" s="103"/>
      <c r="D181" s="101"/>
      <c r="E181" s="53" t="s">
        <v>175</v>
      </c>
      <c r="F181" s="49" t="s">
        <v>351</v>
      </c>
      <c r="G181" s="74">
        <v>40000</v>
      </c>
      <c r="H181" s="74"/>
      <c r="I181" s="101"/>
      <c r="J181" s="109"/>
      <c r="K181" s="53"/>
      <c r="L181" s="112"/>
      <c r="M181" s="112"/>
    </row>
    <row r="182" spans="1:13" ht="60" customHeight="1" x14ac:dyDescent="0.25">
      <c r="A182" s="89">
        <v>79</v>
      </c>
      <c r="B182" s="89" t="s">
        <v>352</v>
      </c>
      <c r="C182" s="102" t="s">
        <v>14</v>
      </c>
      <c r="D182" s="99" t="s">
        <v>162</v>
      </c>
      <c r="E182" s="53" t="s">
        <v>118</v>
      </c>
      <c r="F182" s="49" t="s">
        <v>353</v>
      </c>
      <c r="G182" s="74">
        <v>43250</v>
      </c>
      <c r="H182" s="74">
        <v>42550</v>
      </c>
      <c r="I182" s="99" t="s">
        <v>354</v>
      </c>
      <c r="J182" s="107">
        <v>43731</v>
      </c>
      <c r="K182" s="53" t="s">
        <v>79</v>
      </c>
      <c r="L182" s="110">
        <f>SUM(G182:G185)</f>
        <v>157850</v>
      </c>
      <c r="M182" s="110">
        <f>SUM(H182:H185)</f>
        <v>70950</v>
      </c>
    </row>
    <row r="183" spans="1:13" ht="60" customHeight="1" x14ac:dyDescent="0.25">
      <c r="A183" s="91"/>
      <c r="B183" s="91"/>
      <c r="C183" s="121"/>
      <c r="D183" s="100"/>
      <c r="E183" s="53" t="s">
        <v>162</v>
      </c>
      <c r="F183" s="49" t="s">
        <v>249</v>
      </c>
      <c r="G183" s="74">
        <v>30000</v>
      </c>
      <c r="H183" s="74"/>
      <c r="I183" s="100"/>
      <c r="J183" s="108"/>
      <c r="K183" s="53"/>
      <c r="L183" s="111"/>
      <c r="M183" s="111"/>
    </row>
    <row r="184" spans="1:13" ht="60" customHeight="1" x14ac:dyDescent="0.25">
      <c r="A184" s="91"/>
      <c r="B184" s="91"/>
      <c r="C184" s="121"/>
      <c r="D184" s="100"/>
      <c r="E184" s="53" t="s">
        <v>162</v>
      </c>
      <c r="F184" s="49" t="s">
        <v>249</v>
      </c>
      <c r="G184" s="74">
        <v>54600</v>
      </c>
      <c r="H184" s="74">
        <v>28400</v>
      </c>
      <c r="I184" s="100"/>
      <c r="J184" s="108"/>
      <c r="K184" s="53" t="s">
        <v>79</v>
      </c>
      <c r="L184" s="111"/>
      <c r="M184" s="111"/>
    </row>
    <row r="185" spans="1:13" ht="60" customHeight="1" x14ac:dyDescent="0.25">
      <c r="A185" s="90"/>
      <c r="B185" s="90"/>
      <c r="C185" s="103"/>
      <c r="D185" s="101"/>
      <c r="E185" s="53" t="s">
        <v>158</v>
      </c>
      <c r="F185" s="49" t="s">
        <v>355</v>
      </c>
      <c r="G185" s="74">
        <v>30000</v>
      </c>
      <c r="H185" s="74"/>
      <c r="I185" s="101"/>
      <c r="J185" s="109"/>
      <c r="K185" s="53"/>
      <c r="L185" s="112"/>
      <c r="M185" s="112"/>
    </row>
    <row r="186" spans="1:13" ht="60" customHeight="1" x14ac:dyDescent="0.25">
      <c r="A186" s="35">
        <v>80</v>
      </c>
      <c r="B186" s="35" t="s">
        <v>356</v>
      </c>
      <c r="C186" s="49" t="s">
        <v>14</v>
      </c>
      <c r="D186" s="53" t="s">
        <v>318</v>
      </c>
      <c r="E186" s="53" t="s">
        <v>318</v>
      </c>
      <c r="F186" s="49" t="s">
        <v>23</v>
      </c>
      <c r="G186" s="74">
        <v>35200</v>
      </c>
      <c r="H186" s="74">
        <v>35200</v>
      </c>
      <c r="I186" s="53" t="s">
        <v>357</v>
      </c>
      <c r="J186" s="52">
        <v>43355</v>
      </c>
      <c r="K186" s="53" t="s">
        <v>98</v>
      </c>
      <c r="L186" s="54">
        <f t="shared" ref="L186:M189" si="4">SUM(G186)</f>
        <v>35200</v>
      </c>
      <c r="M186" s="54">
        <f t="shared" si="4"/>
        <v>35200</v>
      </c>
    </row>
    <row r="187" spans="1:13" ht="60" customHeight="1" x14ac:dyDescent="0.25">
      <c r="A187" s="11">
        <v>81</v>
      </c>
      <c r="B187" s="11" t="s">
        <v>358</v>
      </c>
      <c r="C187" s="13" t="s">
        <v>14</v>
      </c>
      <c r="D187" s="5" t="s">
        <v>118</v>
      </c>
      <c r="E187" s="5" t="s">
        <v>118</v>
      </c>
      <c r="F187" s="13" t="s">
        <v>259</v>
      </c>
      <c r="G187" s="4">
        <v>91900</v>
      </c>
      <c r="H187" s="4">
        <v>91900</v>
      </c>
      <c r="I187" s="5" t="s">
        <v>359</v>
      </c>
      <c r="J187" s="14">
        <v>43662</v>
      </c>
      <c r="K187" s="5" t="s">
        <v>121</v>
      </c>
      <c r="L187" s="15">
        <f t="shared" si="4"/>
        <v>91900</v>
      </c>
      <c r="M187" s="15">
        <f t="shared" si="4"/>
        <v>91900</v>
      </c>
    </row>
    <row r="188" spans="1:13" ht="60" customHeight="1" x14ac:dyDescent="0.25">
      <c r="A188" s="35">
        <v>82</v>
      </c>
      <c r="B188" s="35" t="s">
        <v>360</v>
      </c>
      <c r="C188" s="49" t="s">
        <v>14</v>
      </c>
      <c r="D188" s="53" t="s">
        <v>104</v>
      </c>
      <c r="E188" s="53" t="s">
        <v>104</v>
      </c>
      <c r="F188" s="49" t="s">
        <v>23</v>
      </c>
      <c r="G188" s="74">
        <v>40000</v>
      </c>
      <c r="H188" s="74">
        <v>30000</v>
      </c>
      <c r="I188" s="53" t="s">
        <v>361</v>
      </c>
      <c r="J188" s="52">
        <v>43648</v>
      </c>
      <c r="K188" s="53" t="s">
        <v>79</v>
      </c>
      <c r="L188" s="54">
        <f t="shared" si="4"/>
        <v>40000</v>
      </c>
      <c r="M188" s="54">
        <f t="shared" si="4"/>
        <v>30000</v>
      </c>
    </row>
    <row r="189" spans="1:13" ht="60" customHeight="1" x14ac:dyDescent="0.25">
      <c r="A189" s="11">
        <v>83</v>
      </c>
      <c r="B189" s="11" t="s">
        <v>362</v>
      </c>
      <c r="C189" s="13" t="s">
        <v>14</v>
      </c>
      <c r="D189" s="5" t="s">
        <v>118</v>
      </c>
      <c r="E189" s="5" t="s">
        <v>118</v>
      </c>
      <c r="F189" s="13" t="s">
        <v>119</v>
      </c>
      <c r="G189" s="4">
        <v>20750</v>
      </c>
      <c r="H189" s="4">
        <v>20750</v>
      </c>
      <c r="I189" s="5" t="s">
        <v>363</v>
      </c>
      <c r="J189" s="14">
        <v>43986</v>
      </c>
      <c r="K189" s="5" t="s">
        <v>79</v>
      </c>
      <c r="L189" s="15">
        <f t="shared" si="4"/>
        <v>20750</v>
      </c>
      <c r="M189" s="15">
        <f t="shared" si="4"/>
        <v>20750</v>
      </c>
    </row>
    <row r="190" spans="1:13" ht="60" customHeight="1" x14ac:dyDescent="0.25">
      <c r="A190" s="98">
        <v>84</v>
      </c>
      <c r="B190" s="98" t="s">
        <v>364</v>
      </c>
      <c r="C190" s="113" t="s">
        <v>14</v>
      </c>
      <c r="D190" s="114" t="s">
        <v>104</v>
      </c>
      <c r="E190" s="114" t="s">
        <v>104</v>
      </c>
      <c r="F190" s="49" t="s">
        <v>23</v>
      </c>
      <c r="G190" s="74">
        <v>22400</v>
      </c>
      <c r="H190" s="74">
        <v>22400</v>
      </c>
      <c r="I190" s="114" t="s">
        <v>365</v>
      </c>
      <c r="J190" s="107">
        <v>43423</v>
      </c>
      <c r="K190" s="114" t="s">
        <v>93</v>
      </c>
      <c r="L190" s="116">
        <f>SUM(G190:G191)</f>
        <v>43700</v>
      </c>
      <c r="M190" s="116">
        <f>SUM(H190:H191)</f>
        <v>43700</v>
      </c>
    </row>
    <row r="191" spans="1:13" ht="60" customHeight="1" x14ac:dyDescent="0.25">
      <c r="A191" s="98"/>
      <c r="B191" s="98"/>
      <c r="C191" s="113"/>
      <c r="D191" s="114"/>
      <c r="E191" s="114"/>
      <c r="F191" s="49" t="s">
        <v>335</v>
      </c>
      <c r="G191" s="74">
        <v>21300</v>
      </c>
      <c r="H191" s="74">
        <v>21300</v>
      </c>
      <c r="I191" s="114"/>
      <c r="J191" s="109"/>
      <c r="K191" s="114"/>
      <c r="L191" s="117"/>
      <c r="M191" s="117"/>
    </row>
    <row r="192" spans="1:13" ht="60" customHeight="1" x14ac:dyDescent="0.25">
      <c r="A192" s="35">
        <v>85</v>
      </c>
      <c r="B192" s="35" t="s">
        <v>366</v>
      </c>
      <c r="C192" s="49" t="s">
        <v>14</v>
      </c>
      <c r="D192" s="53" t="s">
        <v>64</v>
      </c>
      <c r="E192" s="53" t="s">
        <v>64</v>
      </c>
      <c r="F192" s="49" t="s">
        <v>69</v>
      </c>
      <c r="G192" s="74">
        <v>40000</v>
      </c>
      <c r="H192" s="74">
        <v>38300</v>
      </c>
      <c r="I192" s="53" t="s">
        <v>367</v>
      </c>
      <c r="J192" s="52">
        <v>44060</v>
      </c>
      <c r="K192" s="53" t="s">
        <v>79</v>
      </c>
      <c r="L192" s="54">
        <f>SUM(G192)</f>
        <v>40000</v>
      </c>
      <c r="M192" s="54">
        <f>SUM(H192)</f>
        <v>38300</v>
      </c>
    </row>
    <row r="193" spans="1:13" ht="60" customHeight="1" x14ac:dyDescent="0.25">
      <c r="A193" s="89">
        <v>86</v>
      </c>
      <c r="B193" s="89" t="s">
        <v>368</v>
      </c>
      <c r="C193" s="102" t="s">
        <v>14</v>
      </c>
      <c r="D193" s="99" t="s">
        <v>16</v>
      </c>
      <c r="E193" s="53" t="s">
        <v>16</v>
      </c>
      <c r="F193" s="49" t="s">
        <v>17</v>
      </c>
      <c r="G193" s="74">
        <v>29450</v>
      </c>
      <c r="H193" s="74">
        <v>29450</v>
      </c>
      <c r="I193" s="99" t="s">
        <v>369</v>
      </c>
      <c r="J193" s="107">
        <v>44025</v>
      </c>
      <c r="K193" s="53" t="s">
        <v>76</v>
      </c>
      <c r="L193" s="110">
        <f>SUM(G193+G194)</f>
        <v>59450</v>
      </c>
      <c r="M193" s="110">
        <f>SUM(H193+H194)</f>
        <v>29450</v>
      </c>
    </row>
    <row r="194" spans="1:13" ht="60" customHeight="1" x14ac:dyDescent="0.25">
      <c r="A194" s="90"/>
      <c r="B194" s="90"/>
      <c r="C194" s="103"/>
      <c r="D194" s="101"/>
      <c r="E194" s="53" t="s">
        <v>26</v>
      </c>
      <c r="F194" s="49" t="s">
        <v>370</v>
      </c>
      <c r="G194" s="74">
        <v>30000</v>
      </c>
      <c r="H194" s="74"/>
      <c r="I194" s="101"/>
      <c r="J194" s="109"/>
      <c r="K194" s="53"/>
      <c r="L194" s="112"/>
      <c r="M194" s="112"/>
    </row>
    <row r="195" spans="1:13" ht="60" customHeight="1" x14ac:dyDescent="0.25">
      <c r="A195" s="35">
        <v>87</v>
      </c>
      <c r="B195" s="35" t="s">
        <v>371</v>
      </c>
      <c r="C195" s="49" t="s">
        <v>14</v>
      </c>
      <c r="D195" s="53" t="s">
        <v>118</v>
      </c>
      <c r="E195" s="53" t="s">
        <v>118</v>
      </c>
      <c r="F195" s="49" t="s">
        <v>119</v>
      </c>
      <c r="G195" s="74">
        <v>40000</v>
      </c>
      <c r="H195" s="74">
        <v>40000</v>
      </c>
      <c r="I195" s="53" t="s">
        <v>372</v>
      </c>
      <c r="J195" s="52">
        <v>43759</v>
      </c>
      <c r="K195" s="53" t="s">
        <v>121</v>
      </c>
      <c r="L195" s="54">
        <f>SUM(G195)</f>
        <v>40000</v>
      </c>
      <c r="M195" s="54">
        <f>SUM(H195)</f>
        <v>40000</v>
      </c>
    </row>
    <row r="196" spans="1:13" ht="60" customHeight="1" x14ac:dyDescent="0.25">
      <c r="A196" s="35">
        <v>88</v>
      </c>
      <c r="B196" s="35" t="s">
        <v>373</v>
      </c>
      <c r="C196" s="49" t="s">
        <v>14</v>
      </c>
      <c r="D196" s="53" t="s">
        <v>175</v>
      </c>
      <c r="E196" s="53" t="s">
        <v>175</v>
      </c>
      <c r="F196" s="49" t="s">
        <v>351</v>
      </c>
      <c r="G196" s="74">
        <v>118200</v>
      </c>
      <c r="H196" s="74">
        <v>78200</v>
      </c>
      <c r="I196" s="53" t="s">
        <v>374</v>
      </c>
      <c r="J196" s="52">
        <v>44089</v>
      </c>
      <c r="K196" s="53" t="s">
        <v>121</v>
      </c>
      <c r="L196" s="54">
        <f>SUM(G196)</f>
        <v>118200</v>
      </c>
      <c r="M196" s="54">
        <f>SUM(H196)</f>
        <v>78200</v>
      </c>
    </row>
    <row r="197" spans="1:13" ht="60" customHeight="1" x14ac:dyDescent="0.25">
      <c r="A197" s="89">
        <v>89</v>
      </c>
      <c r="B197" s="89" t="s">
        <v>375</v>
      </c>
      <c r="C197" s="102" t="s">
        <v>14</v>
      </c>
      <c r="D197" s="99" t="s">
        <v>162</v>
      </c>
      <c r="E197" s="53" t="s">
        <v>162</v>
      </c>
      <c r="F197" s="49" t="s">
        <v>376</v>
      </c>
      <c r="G197" s="74">
        <v>40500</v>
      </c>
      <c r="H197" s="53">
        <v>40500</v>
      </c>
      <c r="I197" s="99" t="s">
        <v>377</v>
      </c>
      <c r="J197" s="107">
        <v>43710</v>
      </c>
      <c r="K197" s="53"/>
      <c r="L197" s="116">
        <f>SUM(G197:G202)</f>
        <v>159500</v>
      </c>
      <c r="M197" s="116">
        <f>SUM(H197:H202)</f>
        <v>84500</v>
      </c>
    </row>
    <row r="198" spans="1:13" ht="60" customHeight="1" x14ac:dyDescent="0.25">
      <c r="A198" s="91"/>
      <c r="B198" s="91"/>
      <c r="C198" s="121"/>
      <c r="D198" s="100"/>
      <c r="E198" s="99" t="s">
        <v>158</v>
      </c>
      <c r="F198" s="49" t="s">
        <v>355</v>
      </c>
      <c r="G198" s="74">
        <v>35000</v>
      </c>
      <c r="H198" s="53"/>
      <c r="I198" s="100"/>
      <c r="J198" s="108"/>
      <c r="K198" s="53"/>
      <c r="L198" s="116"/>
      <c r="M198" s="116"/>
    </row>
    <row r="199" spans="1:13" ht="60" customHeight="1" x14ac:dyDescent="0.25">
      <c r="A199" s="91"/>
      <c r="B199" s="91"/>
      <c r="C199" s="121"/>
      <c r="D199" s="100"/>
      <c r="E199" s="101"/>
      <c r="F199" s="36" t="s">
        <v>200</v>
      </c>
      <c r="G199" s="44">
        <v>25000</v>
      </c>
      <c r="H199" s="38"/>
      <c r="I199" s="100"/>
      <c r="J199" s="108"/>
      <c r="K199" s="38"/>
      <c r="L199" s="116"/>
      <c r="M199" s="116"/>
    </row>
    <row r="200" spans="1:13" ht="60" customHeight="1" x14ac:dyDescent="0.25">
      <c r="A200" s="91"/>
      <c r="B200" s="91"/>
      <c r="C200" s="121"/>
      <c r="D200" s="100"/>
      <c r="E200" s="99" t="s">
        <v>162</v>
      </c>
      <c r="F200" s="102" t="s">
        <v>249</v>
      </c>
      <c r="G200" s="104">
        <v>39000</v>
      </c>
      <c r="H200" s="104">
        <v>39000</v>
      </c>
      <c r="I200" s="100"/>
      <c r="J200" s="108"/>
      <c r="K200" s="99" t="s">
        <v>58</v>
      </c>
      <c r="L200" s="116"/>
      <c r="M200" s="116"/>
    </row>
    <row r="201" spans="1:13" ht="60" customHeight="1" x14ac:dyDescent="0.25">
      <c r="A201" s="91"/>
      <c r="B201" s="91"/>
      <c r="C201" s="103"/>
      <c r="D201" s="100"/>
      <c r="E201" s="101"/>
      <c r="F201" s="103"/>
      <c r="G201" s="106"/>
      <c r="H201" s="106"/>
      <c r="I201" s="100"/>
      <c r="J201" s="108"/>
      <c r="K201" s="101"/>
      <c r="L201" s="116"/>
      <c r="M201" s="116"/>
    </row>
    <row r="202" spans="1:13" ht="60" customHeight="1" x14ac:dyDescent="0.25">
      <c r="A202" s="90"/>
      <c r="B202" s="90"/>
      <c r="C202" s="49" t="s">
        <v>39</v>
      </c>
      <c r="D202" s="101"/>
      <c r="E202" s="53" t="s">
        <v>162</v>
      </c>
      <c r="F202" s="49" t="s">
        <v>249</v>
      </c>
      <c r="G202" s="74">
        <v>20000</v>
      </c>
      <c r="H202" s="74">
        <v>5000</v>
      </c>
      <c r="I202" s="101"/>
      <c r="J202" s="109"/>
      <c r="K202" s="53" t="s">
        <v>43</v>
      </c>
      <c r="L202" s="116"/>
      <c r="M202" s="116"/>
    </row>
    <row r="203" spans="1:13" ht="60" customHeight="1" x14ac:dyDescent="0.25">
      <c r="A203" s="35">
        <v>90</v>
      </c>
      <c r="B203" s="35" t="s">
        <v>379</v>
      </c>
      <c r="C203" s="49" t="s">
        <v>14</v>
      </c>
      <c r="D203" s="53" t="s">
        <v>175</v>
      </c>
      <c r="E203" s="53" t="s">
        <v>175</v>
      </c>
      <c r="F203" s="49" t="s">
        <v>351</v>
      </c>
      <c r="G203" s="74">
        <v>101000</v>
      </c>
      <c r="H203" s="74">
        <v>61000</v>
      </c>
      <c r="I203" s="53" t="s">
        <v>380</v>
      </c>
      <c r="J203" s="52">
        <v>44015</v>
      </c>
      <c r="K203" s="53" t="s">
        <v>121</v>
      </c>
      <c r="L203" s="54">
        <f t="shared" ref="L203:M209" si="5">SUM(G203)</f>
        <v>101000</v>
      </c>
      <c r="M203" s="54">
        <f t="shared" si="5"/>
        <v>61000</v>
      </c>
    </row>
    <row r="204" spans="1:13" ht="60" customHeight="1" x14ac:dyDescent="0.25">
      <c r="A204" s="35">
        <v>91</v>
      </c>
      <c r="B204" s="35" t="s">
        <v>381</v>
      </c>
      <c r="C204" s="48" t="s">
        <v>14</v>
      </c>
      <c r="D204" s="49" t="s">
        <v>118</v>
      </c>
      <c r="E204" s="74" t="s">
        <v>118</v>
      </c>
      <c r="F204" s="49" t="s">
        <v>119</v>
      </c>
      <c r="G204" s="48">
        <v>30200</v>
      </c>
      <c r="H204" s="74">
        <v>29950</v>
      </c>
      <c r="I204" s="53" t="s">
        <v>377</v>
      </c>
      <c r="J204" s="52">
        <v>43809</v>
      </c>
      <c r="K204" s="53" t="s">
        <v>79</v>
      </c>
      <c r="L204" s="54">
        <f t="shared" si="5"/>
        <v>30200</v>
      </c>
      <c r="M204" s="54">
        <f t="shared" si="5"/>
        <v>29950</v>
      </c>
    </row>
    <row r="205" spans="1:13" ht="60" customHeight="1" x14ac:dyDescent="0.25">
      <c r="A205" s="35">
        <v>92</v>
      </c>
      <c r="B205" s="35" t="s">
        <v>382</v>
      </c>
      <c r="C205" s="76" t="s">
        <v>14</v>
      </c>
      <c r="D205" s="55" t="s">
        <v>64</v>
      </c>
      <c r="E205" s="77" t="s">
        <v>64</v>
      </c>
      <c r="F205" s="55" t="s">
        <v>383</v>
      </c>
      <c r="G205" s="76">
        <v>31200</v>
      </c>
      <c r="H205" s="77">
        <v>30000</v>
      </c>
      <c r="I205" s="56" t="s">
        <v>384</v>
      </c>
      <c r="J205" s="57">
        <v>44039</v>
      </c>
      <c r="K205" s="56" t="s">
        <v>67</v>
      </c>
      <c r="L205" s="58">
        <f t="shared" si="5"/>
        <v>31200</v>
      </c>
      <c r="M205" s="58">
        <f t="shared" si="5"/>
        <v>30000</v>
      </c>
    </row>
    <row r="206" spans="1:13" ht="60" customHeight="1" x14ac:dyDescent="0.25">
      <c r="A206" s="35">
        <v>93</v>
      </c>
      <c r="B206" s="35" t="s">
        <v>385</v>
      </c>
      <c r="C206" s="48" t="s">
        <v>14</v>
      </c>
      <c r="D206" s="49" t="s">
        <v>205</v>
      </c>
      <c r="E206" s="74" t="s">
        <v>205</v>
      </c>
      <c r="F206" s="49" t="s">
        <v>233</v>
      </c>
      <c r="G206" s="48">
        <v>34750</v>
      </c>
      <c r="H206" s="74">
        <v>29750</v>
      </c>
      <c r="I206" s="53" t="s">
        <v>386</v>
      </c>
      <c r="J206" s="52">
        <v>44077</v>
      </c>
      <c r="K206" s="53" t="s">
        <v>79</v>
      </c>
      <c r="L206" s="54">
        <f t="shared" si="5"/>
        <v>34750</v>
      </c>
      <c r="M206" s="54">
        <f t="shared" si="5"/>
        <v>29750</v>
      </c>
    </row>
    <row r="207" spans="1:13" ht="60" customHeight="1" x14ac:dyDescent="0.25">
      <c r="A207" s="35">
        <v>94</v>
      </c>
      <c r="B207" s="35" t="s">
        <v>387</v>
      </c>
      <c r="C207" s="48" t="s">
        <v>39</v>
      </c>
      <c r="D207" s="49" t="s">
        <v>162</v>
      </c>
      <c r="E207" s="74" t="s">
        <v>162</v>
      </c>
      <c r="F207" s="49" t="s">
        <v>249</v>
      </c>
      <c r="G207" s="48">
        <v>20000</v>
      </c>
      <c r="H207" s="74">
        <v>10000</v>
      </c>
      <c r="I207" s="53" t="s">
        <v>388</v>
      </c>
      <c r="J207" s="52">
        <v>43459</v>
      </c>
      <c r="K207" s="49" t="s">
        <v>389</v>
      </c>
      <c r="L207" s="54">
        <f t="shared" si="5"/>
        <v>20000</v>
      </c>
      <c r="M207" s="54">
        <f t="shared" si="5"/>
        <v>10000</v>
      </c>
    </row>
    <row r="208" spans="1:13" ht="60" customHeight="1" x14ac:dyDescent="0.25">
      <c r="A208" s="35">
        <v>95</v>
      </c>
      <c r="B208" s="35" t="s">
        <v>390</v>
      </c>
      <c r="C208" s="48" t="s">
        <v>14</v>
      </c>
      <c r="D208" s="49" t="s">
        <v>175</v>
      </c>
      <c r="E208" s="74" t="s">
        <v>175</v>
      </c>
      <c r="F208" s="49" t="s">
        <v>330</v>
      </c>
      <c r="G208" s="48">
        <v>39300</v>
      </c>
      <c r="H208" s="74">
        <v>39300</v>
      </c>
      <c r="I208" s="53" t="s">
        <v>391</v>
      </c>
      <c r="J208" s="52">
        <v>44372</v>
      </c>
      <c r="K208" s="53" t="s">
        <v>121</v>
      </c>
      <c r="L208" s="54">
        <f t="shared" si="5"/>
        <v>39300</v>
      </c>
      <c r="M208" s="54">
        <f t="shared" si="5"/>
        <v>39300</v>
      </c>
    </row>
    <row r="209" spans="1:13" ht="60" customHeight="1" x14ac:dyDescent="0.25">
      <c r="A209" s="35">
        <v>96</v>
      </c>
      <c r="B209" s="35" t="s">
        <v>392</v>
      </c>
      <c r="C209" s="48" t="s">
        <v>14</v>
      </c>
      <c r="D209" s="49" t="s">
        <v>60</v>
      </c>
      <c r="E209" s="74" t="s">
        <v>60</v>
      </c>
      <c r="F209" s="49" t="s">
        <v>393</v>
      </c>
      <c r="G209" s="48">
        <v>36000</v>
      </c>
      <c r="H209" s="74">
        <v>36000</v>
      </c>
      <c r="I209" s="53" t="s">
        <v>394</v>
      </c>
      <c r="J209" s="52">
        <v>43983</v>
      </c>
      <c r="K209" s="53" t="s">
        <v>79</v>
      </c>
      <c r="L209" s="54">
        <f t="shared" si="5"/>
        <v>36000</v>
      </c>
      <c r="M209" s="54">
        <f t="shared" si="5"/>
        <v>36000</v>
      </c>
    </row>
    <row r="210" spans="1:13" ht="60" customHeight="1" x14ac:dyDescent="0.25">
      <c r="A210" s="98">
        <v>97</v>
      </c>
      <c r="B210" s="98" t="s">
        <v>395</v>
      </c>
      <c r="C210" s="124" t="s">
        <v>14</v>
      </c>
      <c r="D210" s="113" t="s">
        <v>158</v>
      </c>
      <c r="E210" s="74" t="s">
        <v>158</v>
      </c>
      <c r="F210" s="49" t="s">
        <v>355</v>
      </c>
      <c r="G210" s="48">
        <v>51270</v>
      </c>
      <c r="H210" s="74">
        <v>51270</v>
      </c>
      <c r="I210" s="114" t="s">
        <v>396</v>
      </c>
      <c r="J210" s="107">
        <v>43649</v>
      </c>
      <c r="K210" s="53" t="s">
        <v>67</v>
      </c>
      <c r="L210" s="116">
        <f>SUM(G210:G212)</f>
        <v>147470</v>
      </c>
      <c r="M210" s="116">
        <f>SUM(H210:H212)</f>
        <v>147470</v>
      </c>
    </row>
    <row r="211" spans="1:13" ht="60" customHeight="1" x14ac:dyDescent="0.25">
      <c r="A211" s="98"/>
      <c r="B211" s="98"/>
      <c r="C211" s="124"/>
      <c r="D211" s="113"/>
      <c r="E211" s="74" t="s">
        <v>158</v>
      </c>
      <c r="F211" s="49" t="s">
        <v>397</v>
      </c>
      <c r="G211" s="48">
        <v>42500</v>
      </c>
      <c r="H211" s="74">
        <v>42500</v>
      </c>
      <c r="I211" s="114"/>
      <c r="J211" s="108"/>
      <c r="K211" s="53" t="s">
        <v>67</v>
      </c>
      <c r="L211" s="117"/>
      <c r="M211" s="117"/>
    </row>
    <row r="212" spans="1:13" ht="60" customHeight="1" x14ac:dyDescent="0.25">
      <c r="A212" s="98"/>
      <c r="B212" s="98"/>
      <c r="C212" s="124"/>
      <c r="D212" s="113"/>
      <c r="E212" s="74" t="s">
        <v>158</v>
      </c>
      <c r="F212" s="49" t="s">
        <v>398</v>
      </c>
      <c r="G212" s="48">
        <v>53700</v>
      </c>
      <c r="H212" s="74">
        <v>53700</v>
      </c>
      <c r="I212" s="114"/>
      <c r="J212" s="109"/>
      <c r="K212" s="53" t="s">
        <v>67</v>
      </c>
      <c r="L212" s="117"/>
      <c r="M212" s="117"/>
    </row>
    <row r="213" spans="1:13" ht="60" customHeight="1" x14ac:dyDescent="0.25">
      <c r="A213" s="98">
        <v>98</v>
      </c>
      <c r="B213" s="98" t="s">
        <v>399</v>
      </c>
      <c r="C213" s="126" t="s">
        <v>14</v>
      </c>
      <c r="D213" s="127" t="s">
        <v>175</v>
      </c>
      <c r="E213" s="128" t="s">
        <v>175</v>
      </c>
      <c r="F213" s="55" t="s">
        <v>351</v>
      </c>
      <c r="G213" s="76">
        <v>34000</v>
      </c>
      <c r="H213" s="77">
        <v>34000</v>
      </c>
      <c r="I213" s="129" t="s">
        <v>400</v>
      </c>
      <c r="J213" s="131">
        <v>43683</v>
      </c>
      <c r="K213" s="56" t="s">
        <v>121</v>
      </c>
      <c r="L213" s="133">
        <f>SUM(G213:G214)</f>
        <v>54150</v>
      </c>
      <c r="M213" s="133">
        <f>SUM(H213:H214)</f>
        <v>54150</v>
      </c>
    </row>
    <row r="214" spans="1:13" ht="60" customHeight="1" x14ac:dyDescent="0.25">
      <c r="A214" s="98"/>
      <c r="B214" s="98"/>
      <c r="C214" s="126"/>
      <c r="D214" s="127"/>
      <c r="E214" s="128"/>
      <c r="F214" s="55" t="s">
        <v>401</v>
      </c>
      <c r="G214" s="76">
        <v>20150</v>
      </c>
      <c r="H214" s="77">
        <v>20150</v>
      </c>
      <c r="I214" s="130"/>
      <c r="J214" s="132"/>
      <c r="K214" s="56" t="s">
        <v>121</v>
      </c>
      <c r="L214" s="134"/>
      <c r="M214" s="134"/>
    </row>
    <row r="215" spans="1:13" ht="60" customHeight="1" x14ac:dyDescent="0.25">
      <c r="A215" s="89">
        <v>99</v>
      </c>
      <c r="B215" s="89" t="s">
        <v>402</v>
      </c>
      <c r="C215" s="118" t="s">
        <v>14</v>
      </c>
      <c r="D215" s="102" t="s">
        <v>104</v>
      </c>
      <c r="E215" s="74" t="s">
        <v>104</v>
      </c>
      <c r="F215" s="49" t="s">
        <v>335</v>
      </c>
      <c r="G215" s="48">
        <v>84500</v>
      </c>
      <c r="H215" s="74">
        <v>64500</v>
      </c>
      <c r="I215" s="99" t="s">
        <v>403</v>
      </c>
      <c r="J215" s="107">
        <v>44126</v>
      </c>
      <c r="K215" s="53" t="s">
        <v>93</v>
      </c>
      <c r="L215" s="110">
        <f>SUM(G215:G216)</f>
        <v>124500</v>
      </c>
      <c r="M215" s="110">
        <f>SUM(H215:H216)</f>
        <v>64500</v>
      </c>
    </row>
    <row r="216" spans="1:13" ht="60" customHeight="1" x14ac:dyDescent="0.25">
      <c r="A216" s="90"/>
      <c r="B216" s="90"/>
      <c r="C216" s="119"/>
      <c r="D216" s="103"/>
      <c r="E216" s="44" t="s">
        <v>64</v>
      </c>
      <c r="F216" s="49" t="s">
        <v>65</v>
      </c>
      <c r="G216" s="48">
        <v>40000</v>
      </c>
      <c r="H216" s="74"/>
      <c r="I216" s="101"/>
      <c r="J216" s="109"/>
      <c r="K216" s="53"/>
      <c r="L216" s="112"/>
      <c r="M216" s="112"/>
    </row>
    <row r="217" spans="1:13" ht="60" customHeight="1" x14ac:dyDescent="0.25">
      <c r="A217" s="89">
        <v>100</v>
      </c>
      <c r="B217" s="89" t="s">
        <v>404</v>
      </c>
      <c r="C217" s="118" t="s">
        <v>14</v>
      </c>
      <c r="D217" s="102" t="s">
        <v>64</v>
      </c>
      <c r="E217" s="104" t="s">
        <v>64</v>
      </c>
      <c r="F217" s="49" t="s">
        <v>405</v>
      </c>
      <c r="G217" s="48">
        <v>45000</v>
      </c>
      <c r="H217" s="74">
        <v>40550</v>
      </c>
      <c r="I217" s="99" t="s">
        <v>406</v>
      </c>
      <c r="J217" s="107">
        <v>44013</v>
      </c>
      <c r="K217" s="53" t="s">
        <v>67</v>
      </c>
      <c r="L217" s="110">
        <f>SUM(G217+G218)</f>
        <v>95000</v>
      </c>
      <c r="M217" s="110">
        <f>SUM(H217+H218)</f>
        <v>40550</v>
      </c>
    </row>
    <row r="218" spans="1:13" ht="60" customHeight="1" x14ac:dyDescent="0.25">
      <c r="A218" s="90"/>
      <c r="B218" s="90"/>
      <c r="C218" s="119"/>
      <c r="D218" s="103"/>
      <c r="E218" s="106"/>
      <c r="F218" s="49" t="s">
        <v>90</v>
      </c>
      <c r="G218" s="48">
        <v>50000</v>
      </c>
      <c r="H218" s="74"/>
      <c r="I218" s="101"/>
      <c r="J218" s="109"/>
      <c r="K218" s="21"/>
      <c r="L218" s="112"/>
      <c r="M218" s="112"/>
    </row>
    <row r="219" spans="1:13" ht="60" customHeight="1" x14ac:dyDescent="0.25">
      <c r="A219" s="98">
        <v>101</v>
      </c>
      <c r="B219" s="98" t="s">
        <v>407</v>
      </c>
      <c r="C219" s="124" t="s">
        <v>14</v>
      </c>
      <c r="D219" s="113" t="s">
        <v>100</v>
      </c>
      <c r="E219" s="125" t="s">
        <v>100</v>
      </c>
      <c r="F219" s="49" t="s">
        <v>23</v>
      </c>
      <c r="G219" s="48">
        <v>40000</v>
      </c>
      <c r="H219" s="53"/>
      <c r="I219" s="114" t="s">
        <v>408</v>
      </c>
      <c r="J219" s="107">
        <v>44011</v>
      </c>
      <c r="K219" s="21"/>
      <c r="L219" s="116">
        <f>SUM(G219:G221)</f>
        <v>122500</v>
      </c>
      <c r="M219" s="117">
        <f>SUM(H219:H221)</f>
        <v>57200</v>
      </c>
    </row>
    <row r="220" spans="1:13" ht="60" customHeight="1" x14ac:dyDescent="0.25">
      <c r="A220" s="98"/>
      <c r="B220" s="98"/>
      <c r="C220" s="124"/>
      <c r="D220" s="113"/>
      <c r="E220" s="125"/>
      <c r="F220" s="49" t="s">
        <v>101</v>
      </c>
      <c r="G220" s="48">
        <v>20000</v>
      </c>
      <c r="H220" s="53"/>
      <c r="I220" s="114"/>
      <c r="J220" s="108"/>
      <c r="K220" s="53"/>
      <c r="L220" s="117"/>
      <c r="M220" s="117"/>
    </row>
    <row r="221" spans="1:13" ht="60" customHeight="1" x14ac:dyDescent="0.25">
      <c r="A221" s="98"/>
      <c r="B221" s="98"/>
      <c r="C221" s="124"/>
      <c r="D221" s="113"/>
      <c r="E221" s="125"/>
      <c r="F221" s="49" t="s">
        <v>409</v>
      </c>
      <c r="G221" s="48">
        <v>62500</v>
      </c>
      <c r="H221" s="74">
        <v>57200</v>
      </c>
      <c r="I221" s="114"/>
      <c r="J221" s="109"/>
      <c r="K221" s="53" t="s">
        <v>79</v>
      </c>
      <c r="L221" s="117"/>
      <c r="M221" s="117"/>
    </row>
    <row r="222" spans="1:13" ht="60" customHeight="1" x14ac:dyDescent="0.25">
      <c r="A222" s="89">
        <v>102</v>
      </c>
      <c r="B222" s="89" t="s">
        <v>410</v>
      </c>
      <c r="C222" s="118" t="s">
        <v>14</v>
      </c>
      <c r="D222" s="102" t="s">
        <v>104</v>
      </c>
      <c r="E222" s="74" t="s">
        <v>64</v>
      </c>
      <c r="F222" s="49" t="s">
        <v>89</v>
      </c>
      <c r="G222" s="48">
        <v>20000</v>
      </c>
      <c r="H222" s="74">
        <v>20000</v>
      </c>
      <c r="I222" s="99" t="s">
        <v>411</v>
      </c>
      <c r="J222" s="107">
        <v>44011</v>
      </c>
      <c r="K222" s="99" t="s">
        <v>67</v>
      </c>
      <c r="L222" s="110">
        <f>SUM(G222+G223)</f>
        <v>60000</v>
      </c>
      <c r="M222" s="110">
        <f>SUM(H222+H223)</f>
        <v>47300</v>
      </c>
    </row>
    <row r="223" spans="1:13" ht="60" customHeight="1" x14ac:dyDescent="0.25">
      <c r="A223" s="90"/>
      <c r="B223" s="90"/>
      <c r="C223" s="119"/>
      <c r="D223" s="103"/>
      <c r="E223" s="74" t="s">
        <v>84</v>
      </c>
      <c r="F223" s="49" t="s">
        <v>65</v>
      </c>
      <c r="G223" s="48">
        <v>40000</v>
      </c>
      <c r="H223" s="74">
        <v>27300</v>
      </c>
      <c r="I223" s="101"/>
      <c r="J223" s="109"/>
      <c r="K223" s="101"/>
      <c r="L223" s="112"/>
      <c r="M223" s="112"/>
    </row>
    <row r="224" spans="1:13" ht="60" customHeight="1" x14ac:dyDescent="0.25">
      <c r="A224" s="35">
        <v>103</v>
      </c>
      <c r="B224" s="35" t="s">
        <v>412</v>
      </c>
      <c r="C224" s="48" t="s">
        <v>14</v>
      </c>
      <c r="D224" s="49" t="s">
        <v>15</v>
      </c>
      <c r="E224" s="74" t="s">
        <v>15</v>
      </c>
      <c r="F224" s="49" t="s">
        <v>413</v>
      </c>
      <c r="G224" s="48">
        <v>30000</v>
      </c>
      <c r="H224" s="74">
        <v>30000</v>
      </c>
      <c r="I224" s="53" t="s">
        <v>414</v>
      </c>
      <c r="J224" s="52">
        <v>43648</v>
      </c>
      <c r="K224" s="53" t="s">
        <v>251</v>
      </c>
      <c r="L224" s="54">
        <f>SUM(G224)</f>
        <v>30000</v>
      </c>
      <c r="M224" s="54">
        <f>SUM(H224)</f>
        <v>30000</v>
      </c>
    </row>
    <row r="225" spans="1:13" ht="60" customHeight="1" x14ac:dyDescent="0.25">
      <c r="A225" s="35">
        <v>104</v>
      </c>
      <c r="B225" s="35" t="s">
        <v>415</v>
      </c>
      <c r="C225" s="76" t="s">
        <v>416</v>
      </c>
      <c r="D225" s="55" t="s">
        <v>54</v>
      </c>
      <c r="E225" s="77" t="s">
        <v>54</v>
      </c>
      <c r="F225" s="55" t="s">
        <v>59</v>
      </c>
      <c r="G225" s="76">
        <v>2000</v>
      </c>
      <c r="H225" s="77">
        <v>2000</v>
      </c>
      <c r="I225" s="56" t="s">
        <v>417</v>
      </c>
      <c r="J225" s="57">
        <v>44102</v>
      </c>
      <c r="K225" s="56" t="s">
        <v>58</v>
      </c>
      <c r="L225" s="58">
        <f>SUM(G225)</f>
        <v>2000</v>
      </c>
      <c r="M225" s="58">
        <f>SUM(H225)</f>
        <v>2000</v>
      </c>
    </row>
    <row r="226" spans="1:13" ht="60" customHeight="1" x14ac:dyDescent="0.25">
      <c r="A226" s="33">
        <v>105</v>
      </c>
      <c r="B226" s="33" t="s">
        <v>418</v>
      </c>
      <c r="C226" s="50" t="s">
        <v>14</v>
      </c>
      <c r="D226" s="36" t="s">
        <v>64</v>
      </c>
      <c r="E226" s="74" t="s">
        <v>64</v>
      </c>
      <c r="F226" s="49" t="s">
        <v>405</v>
      </c>
      <c r="G226" s="48">
        <v>61700</v>
      </c>
      <c r="H226" s="74">
        <v>41700</v>
      </c>
      <c r="I226" s="38" t="s">
        <v>419</v>
      </c>
      <c r="J226" s="46">
        <v>44005</v>
      </c>
      <c r="K226" s="53" t="s">
        <v>67</v>
      </c>
      <c r="L226" s="42">
        <f>SUM(G226:G226)</f>
        <v>61700</v>
      </c>
      <c r="M226" s="42">
        <f>SUM(H226:H226)</f>
        <v>41700</v>
      </c>
    </row>
    <row r="227" spans="1:13" ht="60" customHeight="1" x14ac:dyDescent="0.25">
      <c r="A227" s="89">
        <v>106</v>
      </c>
      <c r="B227" s="89" t="s">
        <v>420</v>
      </c>
      <c r="C227" s="118" t="s">
        <v>14</v>
      </c>
      <c r="D227" s="102" t="s">
        <v>64</v>
      </c>
      <c r="E227" s="74" t="s">
        <v>64</v>
      </c>
      <c r="F227" s="49" t="s">
        <v>99</v>
      </c>
      <c r="G227" s="48">
        <v>53500</v>
      </c>
      <c r="H227" s="74">
        <v>46700</v>
      </c>
      <c r="I227" s="99" t="s">
        <v>421</v>
      </c>
      <c r="J227" s="107">
        <v>44382</v>
      </c>
      <c r="K227" s="53" t="s">
        <v>67</v>
      </c>
      <c r="L227" s="110">
        <f>SUM(G227+G228+G229)</f>
        <v>113500</v>
      </c>
      <c r="M227" s="110">
        <f>SUM(H227+H228+H229)</f>
        <v>46700</v>
      </c>
    </row>
    <row r="228" spans="1:13" ht="60" customHeight="1" x14ac:dyDescent="0.25">
      <c r="A228" s="91"/>
      <c r="B228" s="91"/>
      <c r="C228" s="120"/>
      <c r="D228" s="121"/>
      <c r="E228" s="74" t="s">
        <v>84</v>
      </c>
      <c r="F228" s="49" t="s">
        <v>65</v>
      </c>
      <c r="G228" s="48">
        <v>20000</v>
      </c>
      <c r="H228" s="74"/>
      <c r="I228" s="100"/>
      <c r="J228" s="108"/>
      <c r="K228" s="53"/>
      <c r="L228" s="111"/>
      <c r="M228" s="111"/>
    </row>
    <row r="229" spans="1:13" ht="60" customHeight="1" x14ac:dyDescent="0.25">
      <c r="A229" s="90"/>
      <c r="B229" s="90"/>
      <c r="C229" s="119"/>
      <c r="D229" s="103"/>
      <c r="E229" s="74" t="s">
        <v>64</v>
      </c>
      <c r="F229" s="49" t="s">
        <v>226</v>
      </c>
      <c r="G229" s="48">
        <v>40000</v>
      </c>
      <c r="H229" s="74"/>
      <c r="I229" s="101"/>
      <c r="J229" s="109"/>
      <c r="K229" s="53"/>
      <c r="L229" s="112"/>
      <c r="M229" s="112"/>
    </row>
    <row r="230" spans="1:13" ht="60" customHeight="1" x14ac:dyDescent="0.25">
      <c r="A230" s="161">
        <v>107</v>
      </c>
      <c r="B230" s="161" t="s">
        <v>422</v>
      </c>
      <c r="C230" s="164" t="s">
        <v>14</v>
      </c>
      <c r="D230" s="167" t="s">
        <v>15</v>
      </c>
      <c r="E230" s="4" t="s">
        <v>162</v>
      </c>
      <c r="F230" s="13" t="s">
        <v>423</v>
      </c>
      <c r="G230" s="12">
        <v>60000</v>
      </c>
      <c r="H230" s="4">
        <v>50500</v>
      </c>
      <c r="I230" s="170" t="s">
        <v>424</v>
      </c>
      <c r="J230" s="170">
        <v>44019</v>
      </c>
      <c r="K230" s="5" t="s">
        <v>79</v>
      </c>
      <c r="L230" s="158">
        <f>SUM(G230:G232)</f>
        <v>150000</v>
      </c>
      <c r="M230" s="158">
        <f>SUM(H230:H232)</f>
        <v>93750</v>
      </c>
    </row>
    <row r="231" spans="1:13" ht="60" customHeight="1" x14ac:dyDescent="0.25">
      <c r="A231" s="162"/>
      <c r="B231" s="162"/>
      <c r="C231" s="165"/>
      <c r="D231" s="168"/>
      <c r="E231" s="122" t="s">
        <v>129</v>
      </c>
      <c r="F231" s="55" t="s">
        <v>425</v>
      </c>
      <c r="G231" s="76">
        <v>60000</v>
      </c>
      <c r="H231" s="77">
        <v>43250</v>
      </c>
      <c r="I231" s="171"/>
      <c r="J231" s="171"/>
      <c r="K231" s="56" t="s">
        <v>79</v>
      </c>
      <c r="L231" s="159"/>
      <c r="M231" s="159"/>
    </row>
    <row r="232" spans="1:13" ht="60" customHeight="1" x14ac:dyDescent="0.25">
      <c r="A232" s="163"/>
      <c r="B232" s="163"/>
      <c r="C232" s="166"/>
      <c r="D232" s="169"/>
      <c r="E232" s="123"/>
      <c r="F232" s="55" t="s">
        <v>426</v>
      </c>
      <c r="G232" s="76">
        <v>30000</v>
      </c>
      <c r="H232" s="77"/>
      <c r="I232" s="172"/>
      <c r="J232" s="172"/>
      <c r="K232" s="56"/>
      <c r="L232" s="160"/>
      <c r="M232" s="160"/>
    </row>
    <row r="233" spans="1:13" ht="60" customHeight="1" x14ac:dyDescent="0.25">
      <c r="A233" s="89">
        <v>108</v>
      </c>
      <c r="B233" s="89" t="s">
        <v>427</v>
      </c>
      <c r="C233" s="118" t="s">
        <v>14</v>
      </c>
      <c r="D233" s="102" t="s">
        <v>104</v>
      </c>
      <c r="E233" s="74" t="s">
        <v>104</v>
      </c>
      <c r="F233" s="49" t="s">
        <v>428</v>
      </c>
      <c r="G233" s="48">
        <v>38500</v>
      </c>
      <c r="H233" s="74">
        <v>38500</v>
      </c>
      <c r="I233" s="99" t="s">
        <v>429</v>
      </c>
      <c r="J233" s="107">
        <v>44015</v>
      </c>
      <c r="K233" s="53" t="s">
        <v>79</v>
      </c>
      <c r="L233" s="110">
        <f>SUM(G234+G233+G235)</f>
        <v>111500</v>
      </c>
      <c r="M233" s="110">
        <f>SUM(H233+H234+H235)</f>
        <v>80150</v>
      </c>
    </row>
    <row r="234" spans="1:13" ht="60" customHeight="1" x14ac:dyDescent="0.25">
      <c r="A234" s="91"/>
      <c r="B234" s="91"/>
      <c r="C234" s="120"/>
      <c r="D234" s="121"/>
      <c r="E234" s="74" t="s">
        <v>32</v>
      </c>
      <c r="F234" s="49" t="s">
        <v>23</v>
      </c>
      <c r="G234" s="48">
        <v>43000</v>
      </c>
      <c r="H234" s="74">
        <v>41650</v>
      </c>
      <c r="I234" s="101"/>
      <c r="J234" s="108"/>
      <c r="K234" s="53" t="s">
        <v>79</v>
      </c>
      <c r="L234" s="111"/>
      <c r="M234" s="111"/>
    </row>
    <row r="235" spans="1:13" ht="60" customHeight="1" x14ac:dyDescent="0.25">
      <c r="A235" s="90"/>
      <c r="B235" s="90"/>
      <c r="C235" s="119"/>
      <c r="D235" s="103"/>
      <c r="E235" s="74" t="s">
        <v>15</v>
      </c>
      <c r="F235" s="49" t="s">
        <v>1106</v>
      </c>
      <c r="G235" s="48">
        <v>30000</v>
      </c>
      <c r="H235" s="74"/>
      <c r="I235" s="39"/>
      <c r="J235" s="109"/>
      <c r="K235" s="53"/>
      <c r="L235" s="112"/>
      <c r="M235" s="112"/>
    </row>
    <row r="236" spans="1:13" ht="60" customHeight="1" x14ac:dyDescent="0.25">
      <c r="A236" s="35">
        <v>109</v>
      </c>
      <c r="B236" s="35" t="s">
        <v>430</v>
      </c>
      <c r="C236" s="48" t="s">
        <v>14</v>
      </c>
      <c r="D236" s="49" t="s">
        <v>135</v>
      </c>
      <c r="E236" s="74" t="s">
        <v>135</v>
      </c>
      <c r="F236" s="49" t="s">
        <v>192</v>
      </c>
      <c r="G236" s="48">
        <v>73850</v>
      </c>
      <c r="H236" s="74">
        <v>73850</v>
      </c>
      <c r="I236" s="53" t="s">
        <v>431</v>
      </c>
      <c r="J236" s="52">
        <v>44456</v>
      </c>
      <c r="K236" s="53" t="s">
        <v>138</v>
      </c>
      <c r="L236" s="54">
        <f t="shared" ref="L236:M260" si="6">SUM(G236)</f>
        <v>73850</v>
      </c>
      <c r="M236" s="54">
        <f t="shared" si="6"/>
        <v>73850</v>
      </c>
    </row>
    <row r="237" spans="1:13" ht="60" customHeight="1" x14ac:dyDescent="0.25">
      <c r="A237" s="35">
        <v>110</v>
      </c>
      <c r="B237" s="35" t="s">
        <v>432</v>
      </c>
      <c r="C237" s="48" t="s">
        <v>14</v>
      </c>
      <c r="D237" s="49" t="s">
        <v>118</v>
      </c>
      <c r="E237" s="74" t="s">
        <v>118</v>
      </c>
      <c r="F237" s="49" t="s">
        <v>119</v>
      </c>
      <c r="G237" s="74">
        <v>60000</v>
      </c>
      <c r="H237" s="74">
        <v>40050</v>
      </c>
      <c r="I237" s="53" t="s">
        <v>433</v>
      </c>
      <c r="J237" s="52">
        <v>44362</v>
      </c>
      <c r="K237" s="53" t="s">
        <v>79</v>
      </c>
      <c r="L237" s="54">
        <f t="shared" si="6"/>
        <v>60000</v>
      </c>
      <c r="M237" s="54">
        <f t="shared" si="6"/>
        <v>40050</v>
      </c>
    </row>
    <row r="238" spans="1:13" ht="60" customHeight="1" x14ac:dyDescent="0.25">
      <c r="A238" s="35">
        <v>111</v>
      </c>
      <c r="B238" s="35" t="s">
        <v>434</v>
      </c>
      <c r="C238" s="48" t="s">
        <v>14</v>
      </c>
      <c r="D238" s="49" t="s">
        <v>118</v>
      </c>
      <c r="E238" s="74" t="s">
        <v>118</v>
      </c>
      <c r="F238" s="49" t="s">
        <v>119</v>
      </c>
      <c r="G238" s="48">
        <v>30000</v>
      </c>
      <c r="H238" s="74">
        <v>30000</v>
      </c>
      <c r="I238" s="53" t="s">
        <v>435</v>
      </c>
      <c r="J238" s="52">
        <v>44468</v>
      </c>
      <c r="K238" s="53" t="s">
        <v>121</v>
      </c>
      <c r="L238" s="54">
        <f t="shared" si="6"/>
        <v>30000</v>
      </c>
      <c r="M238" s="54">
        <f t="shared" si="6"/>
        <v>30000</v>
      </c>
    </row>
    <row r="239" spans="1:13" ht="60" customHeight="1" x14ac:dyDescent="0.25">
      <c r="A239" s="35">
        <v>112</v>
      </c>
      <c r="B239" s="35" t="s">
        <v>436</v>
      </c>
      <c r="C239" s="48" t="s">
        <v>14</v>
      </c>
      <c r="D239" s="49" t="s">
        <v>175</v>
      </c>
      <c r="E239" s="74" t="s">
        <v>175</v>
      </c>
      <c r="F239" s="49" t="s">
        <v>176</v>
      </c>
      <c r="G239" s="48">
        <v>50000</v>
      </c>
      <c r="H239" s="74">
        <v>25030</v>
      </c>
      <c r="I239" s="53" t="s">
        <v>437</v>
      </c>
      <c r="J239" s="52">
        <v>43742</v>
      </c>
      <c r="K239" s="53" t="s">
        <v>79</v>
      </c>
      <c r="L239" s="54">
        <f t="shared" si="6"/>
        <v>50000</v>
      </c>
      <c r="M239" s="54">
        <f t="shared" si="6"/>
        <v>25030</v>
      </c>
    </row>
    <row r="240" spans="1:13" ht="60" customHeight="1" x14ac:dyDescent="0.25">
      <c r="A240" s="89">
        <v>113</v>
      </c>
      <c r="B240" s="89" t="s">
        <v>438</v>
      </c>
      <c r="C240" s="173" t="s">
        <v>14</v>
      </c>
      <c r="D240" s="135" t="s">
        <v>16</v>
      </c>
      <c r="E240" s="77" t="s">
        <v>16</v>
      </c>
      <c r="F240" s="55" t="s">
        <v>439</v>
      </c>
      <c r="G240" s="76">
        <v>27500</v>
      </c>
      <c r="H240" s="77">
        <v>27500</v>
      </c>
      <c r="I240" s="129" t="s">
        <v>440</v>
      </c>
      <c r="J240" s="131">
        <v>44028</v>
      </c>
      <c r="K240" s="56" t="s">
        <v>76</v>
      </c>
      <c r="L240" s="143">
        <f>SUM(G240:G241)</f>
        <v>67500</v>
      </c>
      <c r="M240" s="143">
        <f>SUM(H240:H241)</f>
        <v>27500</v>
      </c>
    </row>
    <row r="241" spans="1:13" ht="60" customHeight="1" x14ac:dyDescent="0.25">
      <c r="A241" s="90"/>
      <c r="B241" s="90"/>
      <c r="C241" s="174"/>
      <c r="D241" s="137"/>
      <c r="E241" s="77" t="s">
        <v>32</v>
      </c>
      <c r="F241" s="55" t="s">
        <v>33</v>
      </c>
      <c r="G241" s="76">
        <v>40000</v>
      </c>
      <c r="H241" s="77"/>
      <c r="I241" s="130"/>
      <c r="J241" s="132"/>
      <c r="K241" s="56"/>
      <c r="L241" s="145"/>
      <c r="M241" s="145"/>
    </row>
    <row r="242" spans="1:13" ht="60" customHeight="1" x14ac:dyDescent="0.25">
      <c r="A242" s="89">
        <v>114</v>
      </c>
      <c r="B242" s="89" t="s">
        <v>443</v>
      </c>
      <c r="C242" s="118" t="s">
        <v>14</v>
      </c>
      <c r="D242" s="61" t="s">
        <v>444</v>
      </c>
      <c r="E242" s="77" t="s">
        <v>444</v>
      </c>
      <c r="F242" s="55" t="s">
        <v>445</v>
      </c>
      <c r="G242" s="76">
        <v>61000</v>
      </c>
      <c r="H242" s="77">
        <v>61000</v>
      </c>
      <c r="I242" s="129" t="s">
        <v>446</v>
      </c>
      <c r="J242" s="131">
        <v>44039</v>
      </c>
      <c r="K242" s="56" t="s">
        <v>79</v>
      </c>
      <c r="L242" s="143">
        <f>SUM(G242:G243)</f>
        <v>101000</v>
      </c>
      <c r="M242" s="143">
        <f>SUM(H242:H243)</f>
        <v>61000</v>
      </c>
    </row>
    <row r="243" spans="1:13" ht="60" customHeight="1" x14ac:dyDescent="0.25">
      <c r="A243" s="90"/>
      <c r="B243" s="90"/>
      <c r="C243" s="119"/>
      <c r="D243" s="49" t="s">
        <v>318</v>
      </c>
      <c r="E243" s="74" t="s">
        <v>318</v>
      </c>
      <c r="F243" s="49" t="s">
        <v>323</v>
      </c>
      <c r="G243" s="48">
        <v>40000</v>
      </c>
      <c r="H243" s="74"/>
      <c r="I243" s="130"/>
      <c r="J243" s="132"/>
      <c r="K243" s="53"/>
      <c r="L243" s="145"/>
      <c r="M243" s="145"/>
    </row>
    <row r="244" spans="1:13" ht="60" customHeight="1" x14ac:dyDescent="0.25">
      <c r="A244" s="35">
        <v>115</v>
      </c>
      <c r="B244" s="35" t="s">
        <v>447</v>
      </c>
      <c r="C244" s="48" t="s">
        <v>14</v>
      </c>
      <c r="D244" s="49" t="s">
        <v>175</v>
      </c>
      <c r="E244" s="74" t="s">
        <v>175</v>
      </c>
      <c r="F244" s="49" t="s">
        <v>448</v>
      </c>
      <c r="G244" s="48">
        <v>45000</v>
      </c>
      <c r="H244" s="74">
        <v>33000</v>
      </c>
      <c r="I244" s="53" t="s">
        <v>446</v>
      </c>
      <c r="J244" s="52">
        <v>44442</v>
      </c>
      <c r="K244" s="53" t="s">
        <v>58</v>
      </c>
      <c r="L244" s="54">
        <f t="shared" si="6"/>
        <v>45000</v>
      </c>
      <c r="M244" s="54">
        <f t="shared" si="6"/>
        <v>33000</v>
      </c>
    </row>
    <row r="245" spans="1:13" ht="60" customHeight="1" x14ac:dyDescent="0.25">
      <c r="A245" s="35">
        <v>116</v>
      </c>
      <c r="B245" s="35" t="s">
        <v>449</v>
      </c>
      <c r="C245" s="48" t="s">
        <v>14</v>
      </c>
      <c r="D245" s="49" t="s">
        <v>318</v>
      </c>
      <c r="E245" s="74" t="s">
        <v>318</v>
      </c>
      <c r="F245" s="49" t="s">
        <v>323</v>
      </c>
      <c r="G245" s="48">
        <v>51000</v>
      </c>
      <c r="H245" s="74">
        <v>51000</v>
      </c>
      <c r="I245" s="53" t="s">
        <v>450</v>
      </c>
      <c r="J245" s="52">
        <v>44008</v>
      </c>
      <c r="K245" s="53" t="s">
        <v>121</v>
      </c>
      <c r="L245" s="54">
        <f t="shared" si="6"/>
        <v>51000</v>
      </c>
      <c r="M245" s="54">
        <f t="shared" si="6"/>
        <v>51000</v>
      </c>
    </row>
    <row r="246" spans="1:13" ht="60" customHeight="1" x14ac:dyDescent="0.25">
      <c r="A246" s="35">
        <v>117</v>
      </c>
      <c r="B246" s="35" t="s">
        <v>451</v>
      </c>
      <c r="C246" s="76" t="s">
        <v>14</v>
      </c>
      <c r="D246" s="55" t="s">
        <v>444</v>
      </c>
      <c r="E246" s="77" t="s">
        <v>444</v>
      </c>
      <c r="F246" s="55" t="s">
        <v>445</v>
      </c>
      <c r="G246" s="76">
        <v>40500</v>
      </c>
      <c r="H246" s="77">
        <v>37200</v>
      </c>
      <c r="I246" s="56" t="s">
        <v>452</v>
      </c>
      <c r="J246" s="57">
        <v>44012</v>
      </c>
      <c r="K246" s="56" t="s">
        <v>121</v>
      </c>
      <c r="L246" s="58">
        <f t="shared" si="6"/>
        <v>40500</v>
      </c>
      <c r="M246" s="58">
        <f t="shared" si="6"/>
        <v>37200</v>
      </c>
    </row>
    <row r="247" spans="1:13" ht="60" customHeight="1" x14ac:dyDescent="0.25">
      <c r="A247" s="35">
        <v>118</v>
      </c>
      <c r="B247" s="35" t="s">
        <v>453</v>
      </c>
      <c r="C247" s="48" t="s">
        <v>14</v>
      </c>
      <c r="D247" s="49" t="s">
        <v>22</v>
      </c>
      <c r="E247" s="74" t="s">
        <v>22</v>
      </c>
      <c r="F247" s="49" t="s">
        <v>454</v>
      </c>
      <c r="G247" s="48">
        <v>50000</v>
      </c>
      <c r="H247" s="74">
        <v>37500</v>
      </c>
      <c r="I247" s="53" t="s">
        <v>455</v>
      </c>
      <c r="J247" s="52">
        <v>44035</v>
      </c>
      <c r="K247" s="53" t="s">
        <v>76</v>
      </c>
      <c r="L247" s="54">
        <f t="shared" si="6"/>
        <v>50000</v>
      </c>
      <c r="M247" s="54">
        <f t="shared" si="6"/>
        <v>37500</v>
      </c>
    </row>
    <row r="248" spans="1:13" ht="60" customHeight="1" x14ac:dyDescent="0.25">
      <c r="A248" s="89">
        <v>119</v>
      </c>
      <c r="B248" s="89" t="s">
        <v>456</v>
      </c>
      <c r="C248" s="118" t="s">
        <v>14</v>
      </c>
      <c r="D248" s="102" t="s">
        <v>81</v>
      </c>
      <c r="E248" s="104" t="s">
        <v>81</v>
      </c>
      <c r="F248" s="49" t="s">
        <v>23</v>
      </c>
      <c r="G248" s="48">
        <v>68000</v>
      </c>
      <c r="H248" s="74">
        <v>65600</v>
      </c>
      <c r="I248" s="99" t="s">
        <v>452</v>
      </c>
      <c r="J248" s="107">
        <v>44092</v>
      </c>
      <c r="K248" s="53" t="s">
        <v>98</v>
      </c>
      <c r="L248" s="110">
        <f>SUM(G248+G249)</f>
        <v>98000</v>
      </c>
      <c r="M248" s="110">
        <f>SUM(H248+H249)</f>
        <v>65600</v>
      </c>
    </row>
    <row r="249" spans="1:13" ht="60" customHeight="1" x14ac:dyDescent="0.25">
      <c r="A249" s="90"/>
      <c r="B249" s="90"/>
      <c r="C249" s="119"/>
      <c r="D249" s="103"/>
      <c r="E249" s="106"/>
      <c r="F249" s="49" t="s">
        <v>457</v>
      </c>
      <c r="G249" s="48">
        <v>30000</v>
      </c>
      <c r="H249" s="74"/>
      <c r="I249" s="101"/>
      <c r="J249" s="109"/>
      <c r="K249" s="53"/>
      <c r="L249" s="112"/>
      <c r="M249" s="112"/>
    </row>
    <row r="250" spans="1:13" ht="60" customHeight="1" x14ac:dyDescent="0.25">
      <c r="A250" s="35">
        <v>120</v>
      </c>
      <c r="B250" s="35" t="s">
        <v>458</v>
      </c>
      <c r="C250" s="76" t="s">
        <v>14</v>
      </c>
      <c r="D250" s="55" t="s">
        <v>162</v>
      </c>
      <c r="E250" s="77" t="s">
        <v>162</v>
      </c>
      <c r="F250" s="55" t="s">
        <v>163</v>
      </c>
      <c r="G250" s="76">
        <v>98000</v>
      </c>
      <c r="H250" s="77">
        <v>58000</v>
      </c>
      <c r="I250" s="56" t="s">
        <v>459</v>
      </c>
      <c r="J250" s="57">
        <v>43992</v>
      </c>
      <c r="K250" s="55" t="s">
        <v>121</v>
      </c>
      <c r="L250" s="58">
        <f t="shared" si="6"/>
        <v>98000</v>
      </c>
      <c r="M250" s="58">
        <f t="shared" si="6"/>
        <v>58000</v>
      </c>
    </row>
    <row r="251" spans="1:13" ht="60" customHeight="1" x14ac:dyDescent="0.25">
      <c r="A251" s="89">
        <v>121</v>
      </c>
      <c r="B251" s="89" t="s">
        <v>460</v>
      </c>
      <c r="C251" s="118" t="s">
        <v>14</v>
      </c>
      <c r="D251" s="102" t="s">
        <v>318</v>
      </c>
      <c r="E251" s="104" t="s">
        <v>461</v>
      </c>
      <c r="F251" s="102" t="s">
        <v>23</v>
      </c>
      <c r="G251" s="48">
        <v>38500</v>
      </c>
      <c r="H251" s="74">
        <v>38500</v>
      </c>
      <c r="I251" s="99" t="s">
        <v>462</v>
      </c>
      <c r="J251" s="107">
        <v>44428</v>
      </c>
      <c r="K251" s="53" t="s">
        <v>79</v>
      </c>
      <c r="L251" s="110">
        <f>SUM(G251+G252)</f>
        <v>58500</v>
      </c>
      <c r="M251" s="110">
        <f>SUM(H251+H252)</f>
        <v>38500</v>
      </c>
    </row>
    <row r="252" spans="1:13" ht="60" customHeight="1" x14ac:dyDescent="0.25">
      <c r="A252" s="90"/>
      <c r="B252" s="90"/>
      <c r="C252" s="119"/>
      <c r="D252" s="103"/>
      <c r="E252" s="106"/>
      <c r="F252" s="103"/>
      <c r="G252" s="48">
        <v>20000</v>
      </c>
      <c r="H252" s="74"/>
      <c r="I252" s="101"/>
      <c r="J252" s="109"/>
      <c r="K252" s="53"/>
      <c r="L252" s="112"/>
      <c r="M252" s="112"/>
    </row>
    <row r="253" spans="1:13" ht="60" customHeight="1" x14ac:dyDescent="0.25">
      <c r="A253" s="35">
        <v>122</v>
      </c>
      <c r="B253" s="35" t="s">
        <v>463</v>
      </c>
      <c r="C253" s="48" t="s">
        <v>14</v>
      </c>
      <c r="D253" s="49" t="s">
        <v>32</v>
      </c>
      <c r="E253" s="74" t="s">
        <v>32</v>
      </c>
      <c r="F253" s="49" t="s">
        <v>464</v>
      </c>
      <c r="G253" s="48">
        <v>41600</v>
      </c>
      <c r="H253" s="74">
        <v>41600</v>
      </c>
      <c r="I253" s="53" t="s">
        <v>465</v>
      </c>
      <c r="J253" s="52">
        <v>44372</v>
      </c>
      <c r="K253" s="53" t="s">
        <v>76</v>
      </c>
      <c r="L253" s="54">
        <f t="shared" si="6"/>
        <v>41600</v>
      </c>
      <c r="M253" s="54">
        <f t="shared" si="6"/>
        <v>41600</v>
      </c>
    </row>
    <row r="254" spans="1:13" ht="60" customHeight="1" x14ac:dyDescent="0.25">
      <c r="A254" s="35">
        <v>123</v>
      </c>
      <c r="B254" s="35" t="s">
        <v>466</v>
      </c>
      <c r="C254" s="48" t="s">
        <v>14</v>
      </c>
      <c r="D254" s="49" t="s">
        <v>135</v>
      </c>
      <c r="E254" s="74" t="s">
        <v>135</v>
      </c>
      <c r="F254" s="49" t="s">
        <v>467</v>
      </c>
      <c r="G254" s="48">
        <v>52500</v>
      </c>
      <c r="H254" s="74">
        <v>52500</v>
      </c>
      <c r="I254" s="53" t="s">
        <v>468</v>
      </c>
      <c r="J254" s="52">
        <v>44347</v>
      </c>
      <c r="K254" s="53" t="s">
        <v>79</v>
      </c>
      <c r="L254" s="54">
        <f t="shared" si="6"/>
        <v>52500</v>
      </c>
      <c r="M254" s="54">
        <f t="shared" si="6"/>
        <v>52500</v>
      </c>
    </row>
    <row r="255" spans="1:13" ht="60" customHeight="1" x14ac:dyDescent="0.25">
      <c r="A255" s="89">
        <v>124</v>
      </c>
      <c r="B255" s="89" t="s">
        <v>469</v>
      </c>
      <c r="C255" s="118" t="s">
        <v>14</v>
      </c>
      <c r="D255" s="102" t="s">
        <v>162</v>
      </c>
      <c r="E255" s="104" t="s">
        <v>162</v>
      </c>
      <c r="F255" s="49" t="s">
        <v>470</v>
      </c>
      <c r="G255" s="48">
        <v>60000</v>
      </c>
      <c r="H255" s="74">
        <v>53600</v>
      </c>
      <c r="I255" s="99" t="s">
        <v>471</v>
      </c>
      <c r="J255" s="107">
        <v>44145</v>
      </c>
      <c r="K255" s="53" t="s">
        <v>79</v>
      </c>
      <c r="L255" s="110">
        <f>SUM(G255+G256)</f>
        <v>90000</v>
      </c>
      <c r="M255" s="110">
        <f>SUM(H255+H256)</f>
        <v>53600</v>
      </c>
    </row>
    <row r="256" spans="1:13" ht="60" customHeight="1" x14ac:dyDescent="0.25">
      <c r="A256" s="90"/>
      <c r="B256" s="90"/>
      <c r="C256" s="119"/>
      <c r="D256" s="103"/>
      <c r="E256" s="106"/>
      <c r="F256" s="49" t="s">
        <v>472</v>
      </c>
      <c r="G256" s="48">
        <v>30000</v>
      </c>
      <c r="H256" s="74"/>
      <c r="I256" s="101"/>
      <c r="J256" s="109"/>
      <c r="K256" s="53"/>
      <c r="L256" s="112"/>
      <c r="M256" s="112"/>
    </row>
    <row r="257" spans="1:13" ht="60" customHeight="1" x14ac:dyDescent="0.25">
      <c r="A257" s="35">
        <v>125</v>
      </c>
      <c r="B257" s="35" t="s">
        <v>473</v>
      </c>
      <c r="C257" s="48" t="s">
        <v>14</v>
      </c>
      <c r="D257" s="49" t="s">
        <v>64</v>
      </c>
      <c r="E257" s="74" t="s">
        <v>64</v>
      </c>
      <c r="F257" s="49" t="s">
        <v>69</v>
      </c>
      <c r="G257" s="48">
        <v>24400</v>
      </c>
      <c r="H257" s="74">
        <v>24400</v>
      </c>
      <c r="I257" s="53" t="s">
        <v>474</v>
      </c>
      <c r="J257" s="52">
        <v>44012</v>
      </c>
      <c r="K257" s="53" t="s">
        <v>98</v>
      </c>
      <c r="L257" s="54">
        <f t="shared" si="6"/>
        <v>24400</v>
      </c>
      <c r="M257" s="54">
        <f t="shared" si="6"/>
        <v>24400</v>
      </c>
    </row>
    <row r="258" spans="1:13" ht="60" customHeight="1" x14ac:dyDescent="0.25">
      <c r="A258" s="35">
        <v>126</v>
      </c>
      <c r="B258" s="35" t="s">
        <v>475</v>
      </c>
      <c r="C258" s="48" t="s">
        <v>14</v>
      </c>
      <c r="D258" s="49" t="s">
        <v>50</v>
      </c>
      <c r="E258" s="74" t="s">
        <v>50</v>
      </c>
      <c r="F258" s="49" t="s">
        <v>55</v>
      </c>
      <c r="G258" s="48">
        <v>85000</v>
      </c>
      <c r="H258" s="74">
        <v>50000</v>
      </c>
      <c r="I258" s="53" t="s">
        <v>476</v>
      </c>
      <c r="J258" s="52">
        <v>43978</v>
      </c>
      <c r="K258" s="53" t="s">
        <v>167</v>
      </c>
      <c r="L258" s="54">
        <f t="shared" si="6"/>
        <v>85000</v>
      </c>
      <c r="M258" s="54">
        <f t="shared" si="6"/>
        <v>50000</v>
      </c>
    </row>
    <row r="259" spans="1:13" ht="60" customHeight="1" x14ac:dyDescent="0.25">
      <c r="A259" s="35">
        <v>127</v>
      </c>
      <c r="B259" s="35" t="s">
        <v>477</v>
      </c>
      <c r="C259" s="48" t="s">
        <v>14</v>
      </c>
      <c r="D259" s="49" t="s">
        <v>64</v>
      </c>
      <c r="E259" s="74" t="s">
        <v>64</v>
      </c>
      <c r="F259" s="49" t="s">
        <v>85</v>
      </c>
      <c r="G259" s="48">
        <v>40000</v>
      </c>
      <c r="H259" s="74">
        <v>20000</v>
      </c>
      <c r="I259" s="53" t="s">
        <v>478</v>
      </c>
      <c r="J259" s="52">
        <v>44376</v>
      </c>
      <c r="K259" s="53" t="s">
        <v>67</v>
      </c>
      <c r="L259" s="54">
        <f t="shared" si="6"/>
        <v>40000</v>
      </c>
      <c r="M259" s="54">
        <f t="shared" si="6"/>
        <v>20000</v>
      </c>
    </row>
    <row r="260" spans="1:13" ht="60" customHeight="1" x14ac:dyDescent="0.25">
      <c r="A260" s="35">
        <v>128</v>
      </c>
      <c r="B260" s="35" t="s">
        <v>479</v>
      </c>
      <c r="C260" s="48" t="s">
        <v>14</v>
      </c>
      <c r="D260" s="49" t="s">
        <v>64</v>
      </c>
      <c r="E260" s="74" t="s">
        <v>64</v>
      </c>
      <c r="F260" s="49" t="s">
        <v>65</v>
      </c>
      <c r="G260" s="48">
        <v>100000</v>
      </c>
      <c r="H260" s="74">
        <v>62000</v>
      </c>
      <c r="I260" s="53" t="s">
        <v>480</v>
      </c>
      <c r="J260" s="52">
        <v>44130</v>
      </c>
      <c r="K260" s="53" t="s">
        <v>98</v>
      </c>
      <c r="L260" s="54">
        <f t="shared" si="6"/>
        <v>100000</v>
      </c>
      <c r="M260" s="54">
        <f t="shared" si="6"/>
        <v>62000</v>
      </c>
    </row>
    <row r="261" spans="1:13" ht="60" customHeight="1" x14ac:dyDescent="0.25">
      <c r="A261" s="98">
        <v>129</v>
      </c>
      <c r="B261" s="98" t="s">
        <v>481</v>
      </c>
      <c r="C261" s="124" t="s">
        <v>14</v>
      </c>
      <c r="D261" s="113" t="s">
        <v>15</v>
      </c>
      <c r="E261" s="74" t="s">
        <v>15</v>
      </c>
      <c r="F261" s="49" t="s">
        <v>277</v>
      </c>
      <c r="G261" s="48">
        <v>19000</v>
      </c>
      <c r="H261" s="74">
        <v>19000</v>
      </c>
      <c r="I261" s="114" t="s">
        <v>478</v>
      </c>
      <c r="J261" s="107">
        <v>44012</v>
      </c>
      <c r="K261" s="53" t="s">
        <v>482</v>
      </c>
      <c r="L261" s="116">
        <f>SUM(G261:G262)</f>
        <v>60000</v>
      </c>
      <c r="M261" s="116">
        <f>SUM(H261:H262)</f>
        <v>60000</v>
      </c>
    </row>
    <row r="262" spans="1:13" ht="60" customHeight="1" x14ac:dyDescent="0.25">
      <c r="A262" s="98"/>
      <c r="B262" s="98"/>
      <c r="C262" s="124"/>
      <c r="D262" s="113"/>
      <c r="E262" s="74" t="s">
        <v>28</v>
      </c>
      <c r="F262" s="49" t="s">
        <v>483</v>
      </c>
      <c r="G262" s="48">
        <v>41000</v>
      </c>
      <c r="H262" s="74">
        <v>41000</v>
      </c>
      <c r="I262" s="114"/>
      <c r="J262" s="109"/>
      <c r="K262" s="53" t="s">
        <v>482</v>
      </c>
      <c r="L262" s="117"/>
      <c r="M262" s="117"/>
    </row>
    <row r="263" spans="1:13" ht="60" customHeight="1" x14ac:dyDescent="0.25">
      <c r="A263" s="35">
        <v>130</v>
      </c>
      <c r="B263" s="35" t="s">
        <v>484</v>
      </c>
      <c r="C263" s="48" t="s">
        <v>14</v>
      </c>
      <c r="D263" s="49" t="s">
        <v>135</v>
      </c>
      <c r="E263" s="74" t="s">
        <v>118</v>
      </c>
      <c r="F263" s="49" t="s">
        <v>119</v>
      </c>
      <c r="G263" s="48">
        <v>38600</v>
      </c>
      <c r="H263" s="74">
        <v>38600</v>
      </c>
      <c r="I263" s="53" t="s">
        <v>485</v>
      </c>
      <c r="J263" s="52">
        <v>44378</v>
      </c>
      <c r="K263" s="53" t="s">
        <v>121</v>
      </c>
      <c r="L263" s="54">
        <f>SUM(G263)</f>
        <v>38600</v>
      </c>
      <c r="M263" s="54">
        <f>SUM(H263)</f>
        <v>38600</v>
      </c>
    </row>
    <row r="264" spans="1:13" ht="60" customHeight="1" x14ac:dyDescent="0.25">
      <c r="A264" s="35">
        <v>131</v>
      </c>
      <c r="B264" s="35" t="s">
        <v>486</v>
      </c>
      <c r="C264" s="49" t="s">
        <v>14</v>
      </c>
      <c r="D264" s="49" t="s">
        <v>64</v>
      </c>
      <c r="E264" s="49" t="s">
        <v>64</v>
      </c>
      <c r="F264" s="49" t="s">
        <v>487</v>
      </c>
      <c r="G264" s="48">
        <v>40000</v>
      </c>
      <c r="H264" s="74">
        <v>21200</v>
      </c>
      <c r="I264" s="53" t="s">
        <v>488</v>
      </c>
      <c r="J264" s="52">
        <v>44440</v>
      </c>
      <c r="K264" s="53" t="s">
        <v>67</v>
      </c>
      <c r="L264" s="54">
        <f>SUM(G264)</f>
        <v>40000</v>
      </c>
      <c r="M264" s="54">
        <f>SUM(H264)</f>
        <v>21200</v>
      </c>
    </row>
    <row r="265" spans="1:13" ht="60" customHeight="1" x14ac:dyDescent="0.25">
      <c r="A265" s="89">
        <v>132</v>
      </c>
      <c r="B265" s="89" t="s">
        <v>489</v>
      </c>
      <c r="C265" s="102" t="s">
        <v>14</v>
      </c>
      <c r="D265" s="102" t="s">
        <v>15</v>
      </c>
      <c r="E265" s="49" t="s">
        <v>20</v>
      </c>
      <c r="F265" s="49" t="s">
        <v>286</v>
      </c>
      <c r="G265" s="48">
        <v>30000</v>
      </c>
      <c r="H265" s="74"/>
      <c r="I265" s="99" t="s">
        <v>490</v>
      </c>
      <c r="J265" s="107">
        <v>44019</v>
      </c>
      <c r="K265" s="53"/>
      <c r="L265" s="116">
        <f>SUM(G265:G266)</f>
        <v>80000</v>
      </c>
      <c r="M265" s="116">
        <f>SUM(H265:H266)</f>
        <v>30000</v>
      </c>
    </row>
    <row r="266" spans="1:13" ht="60" customHeight="1" x14ac:dyDescent="0.25">
      <c r="A266" s="90"/>
      <c r="B266" s="90"/>
      <c r="C266" s="103"/>
      <c r="D266" s="103"/>
      <c r="E266" s="49" t="s">
        <v>15</v>
      </c>
      <c r="F266" s="49" t="s">
        <v>491</v>
      </c>
      <c r="G266" s="48">
        <v>50000</v>
      </c>
      <c r="H266" s="74">
        <v>30000</v>
      </c>
      <c r="I266" s="101"/>
      <c r="J266" s="109"/>
      <c r="K266" s="53" t="s">
        <v>79</v>
      </c>
      <c r="L266" s="116"/>
      <c r="M266" s="116"/>
    </row>
    <row r="267" spans="1:13" ht="60" customHeight="1" x14ac:dyDescent="0.25">
      <c r="A267" s="98">
        <v>133</v>
      </c>
      <c r="B267" s="98" t="s">
        <v>492</v>
      </c>
      <c r="C267" s="127" t="s">
        <v>14</v>
      </c>
      <c r="D267" s="127" t="s">
        <v>129</v>
      </c>
      <c r="E267" s="55" t="s">
        <v>305</v>
      </c>
      <c r="F267" s="55" t="s">
        <v>311</v>
      </c>
      <c r="G267" s="76">
        <v>40000</v>
      </c>
      <c r="H267" s="56">
        <v>22400</v>
      </c>
      <c r="I267" s="157" t="s">
        <v>493</v>
      </c>
      <c r="J267" s="131">
        <v>44019</v>
      </c>
      <c r="K267" s="56" t="s">
        <v>308</v>
      </c>
      <c r="L267" s="133">
        <f>SUM(G267:G268)</f>
        <v>60000</v>
      </c>
      <c r="M267" s="116">
        <f>SUM(H267:H268)</f>
        <v>42400</v>
      </c>
    </row>
    <row r="268" spans="1:13" ht="60" customHeight="1" x14ac:dyDescent="0.25">
      <c r="A268" s="98"/>
      <c r="B268" s="98"/>
      <c r="C268" s="127"/>
      <c r="D268" s="127"/>
      <c r="E268" s="55" t="s">
        <v>129</v>
      </c>
      <c r="F268" s="55" t="s">
        <v>342</v>
      </c>
      <c r="G268" s="76">
        <v>20000</v>
      </c>
      <c r="H268" s="77">
        <v>20000</v>
      </c>
      <c r="I268" s="157"/>
      <c r="J268" s="132"/>
      <c r="K268" s="56" t="s">
        <v>308</v>
      </c>
      <c r="L268" s="134"/>
      <c r="M268" s="116"/>
    </row>
    <row r="269" spans="1:13" ht="60" customHeight="1" x14ac:dyDescent="0.25">
      <c r="A269" s="98">
        <v>134</v>
      </c>
      <c r="B269" s="98" t="s">
        <v>494</v>
      </c>
      <c r="C269" s="113" t="s">
        <v>14</v>
      </c>
      <c r="D269" s="113" t="s">
        <v>64</v>
      </c>
      <c r="E269" s="113" t="s">
        <v>64</v>
      </c>
      <c r="F269" s="49" t="s">
        <v>495</v>
      </c>
      <c r="G269" s="48">
        <v>11200</v>
      </c>
      <c r="H269" s="74">
        <v>11200</v>
      </c>
      <c r="I269" s="114" t="s">
        <v>496</v>
      </c>
      <c r="J269" s="107">
        <v>44376</v>
      </c>
      <c r="K269" s="53" t="s">
        <v>67</v>
      </c>
      <c r="L269" s="116">
        <f>SUM(G269:G270)</f>
        <v>51200</v>
      </c>
      <c r="M269" s="116">
        <f>SUM(H269:H270)</f>
        <v>31200</v>
      </c>
    </row>
    <row r="270" spans="1:13" ht="60" customHeight="1" x14ac:dyDescent="0.25">
      <c r="A270" s="98"/>
      <c r="B270" s="98"/>
      <c r="C270" s="113"/>
      <c r="D270" s="113"/>
      <c r="E270" s="113"/>
      <c r="F270" s="49" t="s">
        <v>405</v>
      </c>
      <c r="G270" s="48">
        <v>40000</v>
      </c>
      <c r="H270" s="74">
        <v>20000</v>
      </c>
      <c r="I270" s="114"/>
      <c r="J270" s="109"/>
      <c r="K270" s="53" t="s">
        <v>67</v>
      </c>
      <c r="L270" s="117"/>
      <c r="M270" s="117"/>
    </row>
    <row r="271" spans="1:13" ht="60" customHeight="1" x14ac:dyDescent="0.25">
      <c r="A271" s="35">
        <v>135</v>
      </c>
      <c r="B271" s="35" t="s">
        <v>497</v>
      </c>
      <c r="C271" s="49" t="s">
        <v>14</v>
      </c>
      <c r="D271" s="49" t="s">
        <v>135</v>
      </c>
      <c r="E271" s="49" t="s">
        <v>135</v>
      </c>
      <c r="F271" s="49" t="s">
        <v>194</v>
      </c>
      <c r="G271" s="48">
        <v>42500</v>
      </c>
      <c r="H271" s="74">
        <v>42500</v>
      </c>
      <c r="I271" s="53" t="s">
        <v>498</v>
      </c>
      <c r="J271" s="52">
        <v>44182</v>
      </c>
      <c r="K271" s="53" t="s">
        <v>79</v>
      </c>
      <c r="L271" s="54">
        <f>SUM(G271)</f>
        <v>42500</v>
      </c>
      <c r="M271" s="54">
        <f>SUM(H271)</f>
        <v>42500</v>
      </c>
    </row>
    <row r="272" spans="1:13" ht="60" customHeight="1" x14ac:dyDescent="0.25">
      <c r="A272" s="35">
        <v>136</v>
      </c>
      <c r="B272" s="35" t="s">
        <v>499</v>
      </c>
      <c r="C272" s="49" t="s">
        <v>14</v>
      </c>
      <c r="D272" s="49" t="s">
        <v>378</v>
      </c>
      <c r="E272" s="49" t="s">
        <v>378</v>
      </c>
      <c r="F272" s="49" t="s">
        <v>500</v>
      </c>
      <c r="G272" s="48">
        <v>50200</v>
      </c>
      <c r="H272" s="74">
        <v>50200</v>
      </c>
      <c r="I272" s="53" t="s">
        <v>501</v>
      </c>
      <c r="J272" s="52">
        <v>44383</v>
      </c>
      <c r="K272" s="53" t="s">
        <v>79</v>
      </c>
      <c r="L272" s="54">
        <f>SUM(G272)</f>
        <v>50200</v>
      </c>
      <c r="M272" s="54">
        <f>SUM(H272)</f>
        <v>50200</v>
      </c>
    </row>
    <row r="273" spans="1:13" ht="60" customHeight="1" x14ac:dyDescent="0.25">
      <c r="A273" s="89">
        <v>137</v>
      </c>
      <c r="B273" s="89" t="s">
        <v>502</v>
      </c>
      <c r="C273" s="102" t="s">
        <v>14</v>
      </c>
      <c r="D273" s="102" t="s">
        <v>175</v>
      </c>
      <c r="E273" s="49" t="s">
        <v>175</v>
      </c>
      <c r="F273" s="49" t="s">
        <v>448</v>
      </c>
      <c r="G273" s="48">
        <v>54000</v>
      </c>
      <c r="H273" s="74">
        <v>37100</v>
      </c>
      <c r="I273" s="99" t="s">
        <v>503</v>
      </c>
      <c r="J273" s="107">
        <v>44413</v>
      </c>
      <c r="K273" s="53" t="s">
        <v>121</v>
      </c>
      <c r="L273" s="110">
        <f>SUM(G273:G274)</f>
        <v>94000</v>
      </c>
      <c r="M273" s="110">
        <f>SUM(H273:H274)</f>
        <v>37100</v>
      </c>
    </row>
    <row r="274" spans="1:13" ht="60" customHeight="1" x14ac:dyDescent="0.25">
      <c r="A274" s="90"/>
      <c r="B274" s="90"/>
      <c r="C274" s="103"/>
      <c r="D274" s="103"/>
      <c r="E274" s="49" t="s">
        <v>318</v>
      </c>
      <c r="F274" s="49" t="s">
        <v>504</v>
      </c>
      <c r="G274" s="48">
        <v>40000</v>
      </c>
      <c r="H274" s="74"/>
      <c r="I274" s="101"/>
      <c r="J274" s="109"/>
      <c r="K274" s="53"/>
      <c r="L274" s="112"/>
      <c r="M274" s="112"/>
    </row>
    <row r="275" spans="1:13" ht="60" customHeight="1" x14ac:dyDescent="0.25">
      <c r="A275" s="35">
        <v>138</v>
      </c>
      <c r="B275" s="35" t="s">
        <v>505</v>
      </c>
      <c r="C275" s="49" t="s">
        <v>14</v>
      </c>
      <c r="D275" s="49" t="s">
        <v>135</v>
      </c>
      <c r="E275" s="49" t="s">
        <v>135</v>
      </c>
      <c r="F275" s="49" t="s">
        <v>189</v>
      </c>
      <c r="G275" s="48">
        <v>57050</v>
      </c>
      <c r="H275" s="74">
        <v>57050</v>
      </c>
      <c r="I275" s="53" t="s">
        <v>506</v>
      </c>
      <c r="J275" s="52">
        <v>44428</v>
      </c>
      <c r="K275" s="53" t="s">
        <v>79</v>
      </c>
      <c r="L275" s="54">
        <f t="shared" ref="L275:L286" si="7">SUM(G275)</f>
        <v>57050</v>
      </c>
      <c r="M275" s="54">
        <f t="shared" ref="M275:M286" si="8">SUM(H275)</f>
        <v>57050</v>
      </c>
    </row>
    <row r="276" spans="1:13" ht="60" customHeight="1" x14ac:dyDescent="0.25">
      <c r="A276" s="35">
        <v>139</v>
      </c>
      <c r="B276" s="35" t="s">
        <v>507</v>
      </c>
      <c r="C276" s="49" t="s">
        <v>14</v>
      </c>
      <c r="D276" s="49" t="s">
        <v>508</v>
      </c>
      <c r="E276" s="49" t="s">
        <v>508</v>
      </c>
      <c r="F276" s="49" t="s">
        <v>509</v>
      </c>
      <c r="G276" s="48">
        <v>40000</v>
      </c>
      <c r="H276" s="74">
        <v>37400</v>
      </c>
      <c r="I276" s="49" t="s">
        <v>510</v>
      </c>
      <c r="J276" s="52">
        <v>44385</v>
      </c>
      <c r="K276" s="53" t="s">
        <v>79</v>
      </c>
      <c r="L276" s="54">
        <f t="shared" si="7"/>
        <v>40000</v>
      </c>
      <c r="M276" s="54">
        <f t="shared" si="8"/>
        <v>37400</v>
      </c>
    </row>
    <row r="277" spans="1:13" ht="60" customHeight="1" x14ac:dyDescent="0.25">
      <c r="A277" s="35">
        <v>140</v>
      </c>
      <c r="B277" s="35" t="s">
        <v>511</v>
      </c>
      <c r="C277" s="55" t="s">
        <v>14</v>
      </c>
      <c r="D277" s="55" t="s">
        <v>175</v>
      </c>
      <c r="E277" s="55" t="s">
        <v>175</v>
      </c>
      <c r="F277" s="55" t="s">
        <v>401</v>
      </c>
      <c r="G277" s="76">
        <v>40000</v>
      </c>
      <c r="H277" s="77">
        <v>20800</v>
      </c>
      <c r="I277" s="55" t="s">
        <v>512</v>
      </c>
      <c r="J277" s="57">
        <v>44386</v>
      </c>
      <c r="K277" s="56" t="s">
        <v>121</v>
      </c>
      <c r="L277" s="58">
        <f t="shared" si="7"/>
        <v>40000</v>
      </c>
      <c r="M277" s="58">
        <f t="shared" si="8"/>
        <v>20800</v>
      </c>
    </row>
    <row r="278" spans="1:13" ht="60" customHeight="1" x14ac:dyDescent="0.25">
      <c r="A278" s="89">
        <v>141</v>
      </c>
      <c r="B278" s="89" t="s">
        <v>513</v>
      </c>
      <c r="C278" s="102" t="s">
        <v>14</v>
      </c>
      <c r="D278" s="102" t="s">
        <v>54</v>
      </c>
      <c r="E278" s="102" t="s">
        <v>54</v>
      </c>
      <c r="F278" s="102" t="s">
        <v>514</v>
      </c>
      <c r="G278" s="48">
        <v>22000</v>
      </c>
      <c r="H278" s="74">
        <v>22000</v>
      </c>
      <c r="I278" s="102" t="s">
        <v>515</v>
      </c>
      <c r="J278" s="107">
        <v>44376</v>
      </c>
      <c r="K278" s="53" t="s">
        <v>58</v>
      </c>
      <c r="L278" s="110">
        <f>SUM(G278:G280)</f>
        <v>62000</v>
      </c>
      <c r="M278" s="110">
        <f>SUM(H278:H280)</f>
        <v>22000</v>
      </c>
    </row>
    <row r="279" spans="1:13" ht="60" customHeight="1" x14ac:dyDescent="0.25">
      <c r="A279" s="91"/>
      <c r="B279" s="91"/>
      <c r="C279" s="121"/>
      <c r="D279" s="121"/>
      <c r="E279" s="121"/>
      <c r="F279" s="103"/>
      <c r="G279" s="48">
        <v>20000</v>
      </c>
      <c r="H279" s="74"/>
      <c r="I279" s="121"/>
      <c r="J279" s="108"/>
      <c r="K279" s="53"/>
      <c r="L279" s="111"/>
      <c r="M279" s="111"/>
    </row>
    <row r="280" spans="1:13" ht="60" customHeight="1" x14ac:dyDescent="0.25">
      <c r="A280" s="90"/>
      <c r="B280" s="90"/>
      <c r="C280" s="103"/>
      <c r="D280" s="103"/>
      <c r="E280" s="103"/>
      <c r="F280" s="49" t="s">
        <v>161</v>
      </c>
      <c r="G280" s="48">
        <v>20000</v>
      </c>
      <c r="H280" s="74"/>
      <c r="I280" s="103"/>
      <c r="J280" s="109"/>
      <c r="K280" s="53"/>
      <c r="L280" s="112"/>
      <c r="M280" s="112"/>
    </row>
    <row r="281" spans="1:13" ht="60" customHeight="1" x14ac:dyDescent="0.25">
      <c r="A281" s="35">
        <v>142</v>
      </c>
      <c r="B281" s="35" t="s">
        <v>516</v>
      </c>
      <c r="C281" s="49" t="s">
        <v>14</v>
      </c>
      <c r="D281" s="49" t="s">
        <v>319</v>
      </c>
      <c r="E281" s="49" t="s">
        <v>319</v>
      </c>
      <c r="F281" s="49" t="s">
        <v>320</v>
      </c>
      <c r="G281" s="48">
        <v>20000</v>
      </c>
      <c r="H281" s="74">
        <v>20000</v>
      </c>
      <c r="I281" s="49" t="s">
        <v>517</v>
      </c>
      <c r="J281" s="52">
        <v>44355</v>
      </c>
      <c r="K281" s="53" t="s">
        <v>79</v>
      </c>
      <c r="L281" s="54">
        <f t="shared" si="7"/>
        <v>20000</v>
      </c>
      <c r="M281" s="54">
        <f t="shared" si="8"/>
        <v>20000</v>
      </c>
    </row>
    <row r="282" spans="1:13" ht="60" customHeight="1" x14ac:dyDescent="0.25">
      <c r="A282" s="33">
        <v>143</v>
      </c>
      <c r="B282" s="33" t="s">
        <v>518</v>
      </c>
      <c r="C282" s="60" t="s">
        <v>14</v>
      </c>
      <c r="D282" s="62" t="s">
        <v>175</v>
      </c>
      <c r="E282" s="60" t="s">
        <v>175</v>
      </c>
      <c r="F282" s="55" t="s">
        <v>519</v>
      </c>
      <c r="G282" s="76">
        <v>42700</v>
      </c>
      <c r="H282" s="77">
        <v>42700</v>
      </c>
      <c r="I282" s="62" t="s">
        <v>520</v>
      </c>
      <c r="J282" s="64">
        <v>44425</v>
      </c>
      <c r="K282" s="56" t="s">
        <v>121</v>
      </c>
      <c r="L282" s="66">
        <f>SUM(G282)</f>
        <v>42700</v>
      </c>
      <c r="M282" s="66">
        <f>SUM(H282)</f>
        <v>42700</v>
      </c>
    </row>
    <row r="283" spans="1:13" ht="60" customHeight="1" x14ac:dyDescent="0.25">
      <c r="A283" s="35">
        <v>144</v>
      </c>
      <c r="B283" s="35" t="s">
        <v>521</v>
      </c>
      <c r="C283" s="49" t="s">
        <v>14</v>
      </c>
      <c r="D283" s="53" t="s">
        <v>64</v>
      </c>
      <c r="E283" s="49" t="s">
        <v>64</v>
      </c>
      <c r="F283" s="49" t="s">
        <v>85</v>
      </c>
      <c r="G283" s="48">
        <v>22000</v>
      </c>
      <c r="H283" s="74">
        <v>22000</v>
      </c>
      <c r="I283" s="53" t="s">
        <v>522</v>
      </c>
      <c r="J283" s="52">
        <v>44383</v>
      </c>
      <c r="K283" s="53" t="s">
        <v>67</v>
      </c>
      <c r="L283" s="54">
        <f t="shared" si="7"/>
        <v>22000</v>
      </c>
      <c r="M283" s="54">
        <f t="shared" si="8"/>
        <v>22000</v>
      </c>
    </row>
    <row r="284" spans="1:13" ht="60" customHeight="1" x14ac:dyDescent="0.25">
      <c r="A284" s="89">
        <v>145</v>
      </c>
      <c r="B284" s="89" t="s">
        <v>523</v>
      </c>
      <c r="C284" s="102" t="s">
        <v>14</v>
      </c>
      <c r="D284" s="99" t="s">
        <v>135</v>
      </c>
      <c r="E284" s="102" t="s">
        <v>135</v>
      </c>
      <c r="F284" s="49" t="s">
        <v>194</v>
      </c>
      <c r="G284" s="48">
        <v>20000</v>
      </c>
      <c r="H284" s="74">
        <v>20000</v>
      </c>
      <c r="I284" s="99" t="s">
        <v>524</v>
      </c>
      <c r="J284" s="107">
        <v>44386</v>
      </c>
      <c r="K284" s="53" t="s">
        <v>79</v>
      </c>
      <c r="L284" s="110">
        <f>SUM(G284:G285)</f>
        <v>50000</v>
      </c>
      <c r="M284" s="110">
        <f>SUM(H284:H285)</f>
        <v>20000</v>
      </c>
    </row>
    <row r="285" spans="1:13" ht="60" customHeight="1" x14ac:dyDescent="0.25">
      <c r="A285" s="90"/>
      <c r="B285" s="90"/>
      <c r="C285" s="103"/>
      <c r="D285" s="101"/>
      <c r="E285" s="103"/>
      <c r="F285" s="49" t="s">
        <v>189</v>
      </c>
      <c r="G285" s="48">
        <v>30000</v>
      </c>
      <c r="H285" s="74"/>
      <c r="I285" s="101"/>
      <c r="J285" s="109"/>
      <c r="K285" s="53"/>
      <c r="L285" s="112"/>
      <c r="M285" s="112"/>
    </row>
    <row r="286" spans="1:13" ht="60" customHeight="1" x14ac:dyDescent="0.25">
      <c r="A286" s="35">
        <v>146</v>
      </c>
      <c r="B286" s="35" t="s">
        <v>525</v>
      </c>
      <c r="C286" s="48" t="s">
        <v>14</v>
      </c>
      <c r="D286" s="49" t="s">
        <v>50</v>
      </c>
      <c r="E286" s="74" t="s">
        <v>50</v>
      </c>
      <c r="F286" s="49" t="s">
        <v>55</v>
      </c>
      <c r="G286" s="48">
        <v>56600</v>
      </c>
      <c r="H286" s="74">
        <v>56600</v>
      </c>
      <c r="I286" s="53" t="s">
        <v>526</v>
      </c>
      <c r="J286" s="52">
        <v>44469</v>
      </c>
      <c r="K286" s="53" t="s">
        <v>57</v>
      </c>
      <c r="L286" s="54">
        <f t="shared" si="7"/>
        <v>56600</v>
      </c>
      <c r="M286" s="54">
        <f t="shared" si="8"/>
        <v>56600</v>
      </c>
    </row>
    <row r="287" spans="1:13" ht="60" customHeight="1" x14ac:dyDescent="0.25">
      <c r="A287" s="98">
        <v>147</v>
      </c>
      <c r="B287" s="98" t="s">
        <v>527</v>
      </c>
      <c r="C287" s="113" t="s">
        <v>14</v>
      </c>
      <c r="D287" s="114" t="s">
        <v>54</v>
      </c>
      <c r="E287" s="113" t="s">
        <v>205</v>
      </c>
      <c r="F287" s="102" t="s">
        <v>528</v>
      </c>
      <c r="G287" s="118">
        <v>40000</v>
      </c>
      <c r="H287" s="104">
        <v>29500</v>
      </c>
      <c r="I287" s="114" t="s">
        <v>529</v>
      </c>
      <c r="J287" s="107">
        <v>44483</v>
      </c>
      <c r="K287" s="53" t="s">
        <v>58</v>
      </c>
      <c r="L287" s="116">
        <f>SUM(G287:G291)</f>
        <v>82000</v>
      </c>
      <c r="M287" s="110">
        <f>SUM(H287:H291)</f>
        <v>29500</v>
      </c>
    </row>
    <row r="288" spans="1:13" ht="60" customHeight="1" x14ac:dyDescent="0.25">
      <c r="A288" s="98"/>
      <c r="B288" s="98"/>
      <c r="C288" s="113"/>
      <c r="D288" s="114"/>
      <c r="E288" s="113"/>
      <c r="F288" s="103"/>
      <c r="G288" s="119"/>
      <c r="H288" s="106"/>
      <c r="I288" s="114"/>
      <c r="J288" s="108"/>
      <c r="K288" s="53"/>
      <c r="L288" s="116"/>
      <c r="M288" s="111"/>
    </row>
    <row r="289" spans="1:13" ht="60" customHeight="1" x14ac:dyDescent="0.25">
      <c r="A289" s="98"/>
      <c r="B289" s="98"/>
      <c r="C289" s="113"/>
      <c r="D289" s="114"/>
      <c r="E289" s="113" t="s">
        <v>162</v>
      </c>
      <c r="F289" s="113" t="s">
        <v>530</v>
      </c>
      <c r="G289" s="48">
        <v>30000</v>
      </c>
      <c r="H289" s="74"/>
      <c r="I289" s="114"/>
      <c r="J289" s="108"/>
      <c r="K289" s="53"/>
      <c r="L289" s="116"/>
      <c r="M289" s="111"/>
    </row>
    <row r="290" spans="1:13" ht="60" customHeight="1" x14ac:dyDescent="0.25">
      <c r="A290" s="98"/>
      <c r="B290" s="98"/>
      <c r="C290" s="49" t="s">
        <v>39</v>
      </c>
      <c r="D290" s="114"/>
      <c r="E290" s="113"/>
      <c r="F290" s="113"/>
      <c r="G290" s="48">
        <v>10000</v>
      </c>
      <c r="H290" s="74"/>
      <c r="I290" s="114"/>
      <c r="J290" s="108"/>
      <c r="K290" s="53"/>
      <c r="L290" s="116"/>
      <c r="M290" s="111"/>
    </row>
    <row r="291" spans="1:13" ht="60" customHeight="1" x14ac:dyDescent="0.25">
      <c r="A291" s="98"/>
      <c r="B291" s="98"/>
      <c r="C291" s="49" t="s">
        <v>416</v>
      </c>
      <c r="D291" s="114"/>
      <c r="E291" s="113"/>
      <c r="F291" s="113"/>
      <c r="G291" s="48">
        <v>2000</v>
      </c>
      <c r="H291" s="74"/>
      <c r="I291" s="114"/>
      <c r="J291" s="109"/>
      <c r="K291" s="53"/>
      <c r="L291" s="116"/>
      <c r="M291" s="111"/>
    </row>
    <row r="292" spans="1:13" ht="60" customHeight="1" x14ac:dyDescent="0.25">
      <c r="A292" s="34">
        <v>148</v>
      </c>
      <c r="B292" s="34" t="s">
        <v>531</v>
      </c>
      <c r="C292" s="37" t="s">
        <v>14</v>
      </c>
      <c r="D292" s="39" t="s">
        <v>532</v>
      </c>
      <c r="E292" s="37" t="s">
        <v>532</v>
      </c>
      <c r="F292" s="37" t="s">
        <v>533</v>
      </c>
      <c r="G292" s="51">
        <v>42700</v>
      </c>
      <c r="H292" s="45">
        <v>42700</v>
      </c>
      <c r="I292" s="45" t="s">
        <v>534</v>
      </c>
      <c r="J292" s="47">
        <v>44503</v>
      </c>
      <c r="K292" s="39" t="s">
        <v>67</v>
      </c>
      <c r="L292" s="43">
        <f t="shared" ref="L292:M294" si="9">G292</f>
        <v>42700</v>
      </c>
      <c r="M292" s="54">
        <f t="shared" si="9"/>
        <v>42700</v>
      </c>
    </row>
    <row r="293" spans="1:13" ht="60" customHeight="1" x14ac:dyDescent="0.25">
      <c r="A293" s="67">
        <v>149</v>
      </c>
      <c r="B293" s="67" t="s">
        <v>535</v>
      </c>
      <c r="C293" s="69" t="s">
        <v>39</v>
      </c>
      <c r="D293" s="22" t="s">
        <v>162</v>
      </c>
      <c r="E293" s="69" t="s">
        <v>162</v>
      </c>
      <c r="F293" s="69" t="s">
        <v>249</v>
      </c>
      <c r="G293" s="68">
        <v>40000</v>
      </c>
      <c r="H293" s="23">
        <v>16500</v>
      </c>
      <c r="I293" s="4" t="s">
        <v>536</v>
      </c>
      <c r="J293" s="70">
        <v>44503</v>
      </c>
      <c r="K293" s="22" t="s">
        <v>43</v>
      </c>
      <c r="L293" s="15">
        <f t="shared" si="9"/>
        <v>40000</v>
      </c>
      <c r="M293" s="15">
        <f t="shared" si="9"/>
        <v>16500</v>
      </c>
    </row>
    <row r="294" spans="1:13" ht="60" customHeight="1" x14ac:dyDescent="0.25">
      <c r="A294" s="34">
        <v>150</v>
      </c>
      <c r="B294" s="34" t="s">
        <v>537</v>
      </c>
      <c r="C294" s="61" t="s">
        <v>14</v>
      </c>
      <c r="D294" s="63" t="s">
        <v>162</v>
      </c>
      <c r="E294" s="61" t="s">
        <v>162</v>
      </c>
      <c r="F294" s="61" t="s">
        <v>163</v>
      </c>
      <c r="G294" s="76">
        <v>50000</v>
      </c>
      <c r="H294" s="78">
        <v>29500</v>
      </c>
      <c r="I294" s="77" t="s">
        <v>538</v>
      </c>
      <c r="J294" s="65">
        <v>44510</v>
      </c>
      <c r="K294" s="63" t="s">
        <v>121</v>
      </c>
      <c r="L294" s="58">
        <f t="shared" si="9"/>
        <v>50000</v>
      </c>
      <c r="M294" s="58">
        <f t="shared" si="9"/>
        <v>29500</v>
      </c>
    </row>
    <row r="295" spans="1:13" ht="60" customHeight="1" x14ac:dyDescent="0.25">
      <c r="A295" s="34">
        <v>151</v>
      </c>
      <c r="B295" s="34" t="s">
        <v>539</v>
      </c>
      <c r="C295" s="37" t="s">
        <v>416</v>
      </c>
      <c r="D295" s="39" t="s">
        <v>54</v>
      </c>
      <c r="E295" s="37" t="s">
        <v>54</v>
      </c>
      <c r="F295" s="37" t="s">
        <v>540</v>
      </c>
      <c r="G295" s="51">
        <v>5000</v>
      </c>
      <c r="H295" s="45">
        <v>2000</v>
      </c>
      <c r="I295" s="74" t="s">
        <v>541</v>
      </c>
      <c r="J295" s="47">
        <v>44540</v>
      </c>
      <c r="K295" s="39" t="s">
        <v>58</v>
      </c>
      <c r="L295" s="54">
        <f>G295</f>
        <v>5000</v>
      </c>
      <c r="M295" s="54">
        <f>H295</f>
        <v>2000</v>
      </c>
    </row>
    <row r="296" spans="1:13" ht="60" customHeight="1" x14ac:dyDescent="0.25">
      <c r="A296" s="35">
        <v>152</v>
      </c>
      <c r="B296" s="35" t="s">
        <v>542</v>
      </c>
      <c r="C296" s="37" t="s">
        <v>14</v>
      </c>
      <c r="D296" s="39" t="s">
        <v>81</v>
      </c>
      <c r="E296" s="39" t="s">
        <v>81</v>
      </c>
      <c r="F296" s="37" t="s">
        <v>23</v>
      </c>
      <c r="G296" s="51">
        <v>41200</v>
      </c>
      <c r="H296" s="45">
        <v>41200</v>
      </c>
      <c r="I296" s="45" t="s">
        <v>520</v>
      </c>
      <c r="J296" s="47">
        <v>44746</v>
      </c>
      <c r="K296" s="39" t="s">
        <v>98</v>
      </c>
      <c r="L296" s="54">
        <f>G296</f>
        <v>41200</v>
      </c>
      <c r="M296" s="54">
        <f>H296</f>
        <v>41200</v>
      </c>
    </row>
    <row r="297" spans="1:13" ht="60" customHeight="1" x14ac:dyDescent="0.25">
      <c r="A297" s="89">
        <v>153</v>
      </c>
      <c r="B297" s="89" t="s">
        <v>543</v>
      </c>
      <c r="C297" s="102" t="s">
        <v>14</v>
      </c>
      <c r="D297" s="99" t="s">
        <v>175</v>
      </c>
      <c r="E297" s="99" t="s">
        <v>175</v>
      </c>
      <c r="F297" s="37" t="s">
        <v>176</v>
      </c>
      <c r="G297" s="51">
        <v>80000</v>
      </c>
      <c r="H297" s="45">
        <v>58500</v>
      </c>
      <c r="I297" s="104" t="s">
        <v>544</v>
      </c>
      <c r="J297" s="52">
        <v>44748</v>
      </c>
      <c r="K297" s="39" t="s">
        <v>79</v>
      </c>
      <c r="L297" s="110">
        <f>SUM(G297:G298)</f>
        <v>120000</v>
      </c>
      <c r="M297" s="110">
        <f>SUM(H297:H298)</f>
        <v>58500</v>
      </c>
    </row>
    <row r="298" spans="1:13" ht="60" customHeight="1" x14ac:dyDescent="0.25">
      <c r="A298" s="90"/>
      <c r="B298" s="90"/>
      <c r="C298" s="103"/>
      <c r="D298" s="101"/>
      <c r="E298" s="101"/>
      <c r="F298" s="37" t="s">
        <v>545</v>
      </c>
      <c r="G298" s="51">
        <v>40000</v>
      </c>
      <c r="H298" s="45"/>
      <c r="I298" s="106"/>
      <c r="J298" s="47"/>
      <c r="K298" s="39"/>
      <c r="L298" s="112"/>
      <c r="M298" s="112"/>
    </row>
    <row r="299" spans="1:13" ht="60" customHeight="1" x14ac:dyDescent="0.25">
      <c r="A299" s="35">
        <v>154</v>
      </c>
      <c r="B299" s="35" t="s">
        <v>546</v>
      </c>
      <c r="C299" s="37" t="s">
        <v>14</v>
      </c>
      <c r="D299" s="39" t="s">
        <v>64</v>
      </c>
      <c r="E299" s="39" t="s">
        <v>64</v>
      </c>
      <c r="F299" s="37" t="s">
        <v>89</v>
      </c>
      <c r="G299" s="51">
        <v>93250</v>
      </c>
      <c r="H299" s="45">
        <v>63250</v>
      </c>
      <c r="I299" s="74" t="s">
        <v>547</v>
      </c>
      <c r="J299" s="47">
        <v>44749</v>
      </c>
      <c r="K299" s="39" t="s">
        <v>67</v>
      </c>
      <c r="L299" s="54">
        <f t="shared" ref="L299:M300" si="10">G299</f>
        <v>93250</v>
      </c>
      <c r="M299" s="54">
        <f t="shared" si="10"/>
        <v>63250</v>
      </c>
    </row>
    <row r="300" spans="1:13" ht="60" customHeight="1" x14ac:dyDescent="0.25">
      <c r="A300" s="34">
        <v>155</v>
      </c>
      <c r="B300" s="34" t="s">
        <v>548</v>
      </c>
      <c r="C300" s="37" t="s">
        <v>14</v>
      </c>
      <c r="D300" s="39" t="s">
        <v>81</v>
      </c>
      <c r="E300" s="39" t="s">
        <v>81</v>
      </c>
      <c r="F300" s="37" t="s">
        <v>23</v>
      </c>
      <c r="G300" s="51">
        <v>31000</v>
      </c>
      <c r="H300" s="45">
        <v>31000</v>
      </c>
      <c r="I300" s="45" t="s">
        <v>549</v>
      </c>
      <c r="J300" s="47">
        <v>44763</v>
      </c>
      <c r="K300" s="39" t="s">
        <v>550</v>
      </c>
      <c r="L300" s="54">
        <f t="shared" si="10"/>
        <v>31000</v>
      </c>
      <c r="M300" s="54">
        <f t="shared" si="10"/>
        <v>31000</v>
      </c>
    </row>
    <row r="301" spans="1:13" ht="60" customHeight="1" x14ac:dyDescent="0.25">
      <c r="A301" s="89">
        <v>156</v>
      </c>
      <c r="B301" s="89" t="s">
        <v>551</v>
      </c>
      <c r="C301" s="118" t="s">
        <v>14</v>
      </c>
      <c r="D301" s="102" t="s">
        <v>292</v>
      </c>
      <c r="E301" s="39" t="s">
        <v>172</v>
      </c>
      <c r="F301" s="37" t="s">
        <v>1046</v>
      </c>
      <c r="G301" s="51">
        <v>30000</v>
      </c>
      <c r="H301" s="45"/>
      <c r="I301" s="45"/>
      <c r="J301" s="47"/>
      <c r="K301" s="39"/>
      <c r="L301" s="110">
        <f>G301+G302</f>
        <v>122200</v>
      </c>
      <c r="M301" s="110">
        <f>H302+H301</f>
        <v>44200</v>
      </c>
    </row>
    <row r="302" spans="1:13" ht="60" customHeight="1" x14ac:dyDescent="0.25">
      <c r="A302" s="90"/>
      <c r="B302" s="90"/>
      <c r="C302" s="119"/>
      <c r="D302" s="103"/>
      <c r="E302" s="74" t="s">
        <v>26</v>
      </c>
      <c r="F302" s="49" t="s">
        <v>552</v>
      </c>
      <c r="G302" s="48">
        <v>92200</v>
      </c>
      <c r="H302" s="45">
        <v>44200</v>
      </c>
      <c r="I302" s="74" t="s">
        <v>553</v>
      </c>
      <c r="J302" s="47">
        <v>44776</v>
      </c>
      <c r="K302" s="39" t="s">
        <v>149</v>
      </c>
      <c r="L302" s="112"/>
      <c r="M302" s="112"/>
    </row>
    <row r="303" spans="1:13" ht="60" customHeight="1" x14ac:dyDescent="0.25">
      <c r="A303" s="89">
        <v>157</v>
      </c>
      <c r="B303" s="89" t="s">
        <v>554</v>
      </c>
      <c r="C303" s="102" t="s">
        <v>14</v>
      </c>
      <c r="D303" s="39"/>
      <c r="E303" s="37"/>
      <c r="F303" s="49"/>
      <c r="G303" s="48"/>
      <c r="H303" s="45"/>
      <c r="I303" s="118" t="s">
        <v>555</v>
      </c>
      <c r="J303" s="107">
        <v>44817</v>
      </c>
      <c r="K303" s="39"/>
      <c r="L303" s="110">
        <f>SUM(G303+G304)</f>
        <v>54400</v>
      </c>
      <c r="M303" s="110">
        <f>SUM(H303+H304)</f>
        <v>54400</v>
      </c>
    </row>
    <row r="304" spans="1:13" ht="60" customHeight="1" x14ac:dyDescent="0.25">
      <c r="A304" s="90"/>
      <c r="B304" s="90"/>
      <c r="C304" s="103"/>
      <c r="D304" s="39" t="s">
        <v>175</v>
      </c>
      <c r="E304" s="39" t="s">
        <v>175</v>
      </c>
      <c r="F304" s="49" t="s">
        <v>176</v>
      </c>
      <c r="G304" s="48">
        <v>54400</v>
      </c>
      <c r="H304" s="45">
        <v>54400</v>
      </c>
      <c r="I304" s="119"/>
      <c r="J304" s="109"/>
      <c r="K304" s="39" t="s">
        <v>121</v>
      </c>
      <c r="L304" s="112"/>
      <c r="M304" s="112"/>
    </row>
    <row r="305" spans="1:13" ht="60" customHeight="1" x14ac:dyDescent="0.25">
      <c r="A305" s="35">
        <v>158</v>
      </c>
      <c r="B305" s="35" t="s">
        <v>556</v>
      </c>
      <c r="C305" s="49" t="s">
        <v>39</v>
      </c>
      <c r="D305" s="53" t="s">
        <v>113</v>
      </c>
      <c r="E305" s="39" t="s">
        <v>113</v>
      </c>
      <c r="F305" s="37" t="s">
        <v>557</v>
      </c>
      <c r="G305" s="51">
        <v>10000</v>
      </c>
      <c r="H305" s="45">
        <v>10000</v>
      </c>
      <c r="I305" s="74" t="s">
        <v>558</v>
      </c>
      <c r="J305" s="47">
        <v>44860</v>
      </c>
      <c r="K305" s="39" t="s">
        <v>43</v>
      </c>
      <c r="L305" s="43">
        <f t="shared" ref="L305:M308" si="11">G305</f>
        <v>10000</v>
      </c>
      <c r="M305" s="43">
        <f t="shared" si="11"/>
        <v>10000</v>
      </c>
    </row>
    <row r="306" spans="1:13" ht="60" customHeight="1" x14ac:dyDescent="0.25">
      <c r="A306" s="34">
        <v>159</v>
      </c>
      <c r="B306" s="34" t="s">
        <v>559</v>
      </c>
      <c r="C306" s="37" t="s">
        <v>14</v>
      </c>
      <c r="D306" s="39" t="s">
        <v>244</v>
      </c>
      <c r="E306" s="39" t="s">
        <v>244</v>
      </c>
      <c r="F306" s="37" t="s">
        <v>560</v>
      </c>
      <c r="G306" s="51">
        <v>29200</v>
      </c>
      <c r="H306" s="45">
        <v>29200</v>
      </c>
      <c r="I306" s="74" t="s">
        <v>561</v>
      </c>
      <c r="J306" s="47">
        <v>44862</v>
      </c>
      <c r="K306" s="39" t="s">
        <v>198</v>
      </c>
      <c r="L306" s="43">
        <f t="shared" si="11"/>
        <v>29200</v>
      </c>
      <c r="M306" s="43">
        <f t="shared" si="11"/>
        <v>29200</v>
      </c>
    </row>
    <row r="307" spans="1:13" ht="60" customHeight="1" x14ac:dyDescent="0.25">
      <c r="A307" s="35">
        <v>160</v>
      </c>
      <c r="B307" s="35" t="s">
        <v>562</v>
      </c>
      <c r="C307" s="48" t="s">
        <v>14</v>
      </c>
      <c r="D307" s="49" t="s">
        <v>244</v>
      </c>
      <c r="E307" s="74" t="s">
        <v>244</v>
      </c>
      <c r="F307" s="37" t="s">
        <v>563</v>
      </c>
      <c r="G307" s="51">
        <v>28700</v>
      </c>
      <c r="H307" s="45">
        <v>28700</v>
      </c>
      <c r="I307" s="74" t="s">
        <v>564</v>
      </c>
      <c r="J307" s="47">
        <v>44868</v>
      </c>
      <c r="K307" s="39" t="s">
        <v>198</v>
      </c>
      <c r="L307" s="43">
        <f t="shared" si="11"/>
        <v>28700</v>
      </c>
      <c r="M307" s="43">
        <f t="shared" si="11"/>
        <v>28700</v>
      </c>
    </row>
    <row r="308" spans="1:13" ht="60" customHeight="1" x14ac:dyDescent="0.25">
      <c r="A308" s="35">
        <v>161</v>
      </c>
      <c r="B308" s="35" t="s">
        <v>565</v>
      </c>
      <c r="C308" s="49" t="s">
        <v>14</v>
      </c>
      <c r="D308" s="49" t="s">
        <v>109</v>
      </c>
      <c r="E308" s="49" t="s">
        <v>109</v>
      </c>
      <c r="F308" s="49" t="s">
        <v>566</v>
      </c>
      <c r="G308" s="48">
        <v>22800</v>
      </c>
      <c r="H308" s="45">
        <v>22800</v>
      </c>
      <c r="I308" s="48" t="s">
        <v>567</v>
      </c>
      <c r="J308" s="47">
        <v>44922</v>
      </c>
      <c r="K308" s="39" t="s">
        <v>76</v>
      </c>
      <c r="L308" s="43">
        <f t="shared" si="11"/>
        <v>22800</v>
      </c>
      <c r="M308" s="43">
        <f t="shared" si="11"/>
        <v>22800</v>
      </c>
    </row>
    <row r="309" spans="1:13" ht="60" customHeight="1" x14ac:dyDescent="0.25">
      <c r="A309" s="161">
        <v>162</v>
      </c>
      <c r="B309" s="161" t="s">
        <v>568</v>
      </c>
      <c r="C309" s="167" t="s">
        <v>14</v>
      </c>
      <c r="D309" s="167" t="s">
        <v>64</v>
      </c>
      <c r="E309" s="55" t="s">
        <v>158</v>
      </c>
      <c r="F309" s="55" t="s">
        <v>569</v>
      </c>
      <c r="G309" s="76">
        <v>40000</v>
      </c>
      <c r="H309" s="78"/>
      <c r="I309" s="164" t="s">
        <v>570</v>
      </c>
      <c r="J309" s="170">
        <v>44925</v>
      </c>
      <c r="K309" s="63"/>
      <c r="L309" s="143">
        <f>G309+G310+G311</f>
        <v>149400</v>
      </c>
      <c r="M309" s="143">
        <f>H309+H310+H311</f>
        <v>29400</v>
      </c>
    </row>
    <row r="310" spans="1:13" ht="60" customHeight="1" x14ac:dyDescent="0.25">
      <c r="A310" s="162"/>
      <c r="B310" s="162"/>
      <c r="C310" s="168"/>
      <c r="D310" s="168"/>
      <c r="E310" s="55" t="s">
        <v>158</v>
      </c>
      <c r="F310" s="55" t="s">
        <v>571</v>
      </c>
      <c r="G310" s="76">
        <v>40000</v>
      </c>
      <c r="H310" s="78"/>
      <c r="I310" s="165"/>
      <c r="J310" s="171"/>
      <c r="K310" s="63"/>
      <c r="L310" s="144"/>
      <c r="M310" s="144"/>
    </row>
    <row r="311" spans="1:13" ht="60" customHeight="1" x14ac:dyDescent="0.25">
      <c r="A311" s="163"/>
      <c r="B311" s="163"/>
      <c r="C311" s="169"/>
      <c r="D311" s="169"/>
      <c r="E311" s="4" t="s">
        <v>64</v>
      </c>
      <c r="F311" s="13" t="s">
        <v>68</v>
      </c>
      <c r="G311" s="12">
        <v>69400</v>
      </c>
      <c r="H311" s="23">
        <v>29400</v>
      </c>
      <c r="I311" s="166"/>
      <c r="J311" s="172"/>
      <c r="K311" s="22" t="s">
        <v>79</v>
      </c>
      <c r="L311" s="145"/>
      <c r="M311" s="145"/>
    </row>
    <row r="312" spans="1:13" ht="60" customHeight="1" x14ac:dyDescent="0.25">
      <c r="A312" s="35">
        <v>163</v>
      </c>
      <c r="B312" s="35" t="s">
        <v>572</v>
      </c>
      <c r="C312" s="48" t="s">
        <v>14</v>
      </c>
      <c r="D312" s="49" t="s">
        <v>64</v>
      </c>
      <c r="E312" s="45" t="s">
        <v>64</v>
      </c>
      <c r="F312" s="37" t="s">
        <v>383</v>
      </c>
      <c r="G312" s="48">
        <v>60000</v>
      </c>
      <c r="H312" s="45">
        <v>56000</v>
      </c>
      <c r="I312" s="49" t="s">
        <v>573</v>
      </c>
      <c r="J312" s="47">
        <v>44929</v>
      </c>
      <c r="K312" s="39" t="s">
        <v>79</v>
      </c>
      <c r="L312" s="43">
        <f t="shared" ref="L312:L317" si="12">G312</f>
        <v>60000</v>
      </c>
      <c r="M312" s="43">
        <f>H312</f>
        <v>56000</v>
      </c>
    </row>
    <row r="313" spans="1:13" ht="60" customHeight="1" x14ac:dyDescent="0.25">
      <c r="A313" s="35">
        <v>164</v>
      </c>
      <c r="B313" s="35" t="s">
        <v>574</v>
      </c>
      <c r="C313" s="48" t="s">
        <v>14</v>
      </c>
      <c r="D313" s="49" t="s">
        <v>118</v>
      </c>
      <c r="E313" s="74" t="s">
        <v>118</v>
      </c>
      <c r="F313" s="49" t="s">
        <v>119</v>
      </c>
      <c r="G313" s="48">
        <v>24500</v>
      </c>
      <c r="H313" s="45">
        <v>24500</v>
      </c>
      <c r="I313" s="74" t="s">
        <v>575</v>
      </c>
      <c r="J313" s="47">
        <v>44937</v>
      </c>
      <c r="K313" s="39" t="s">
        <v>121</v>
      </c>
      <c r="L313" s="43">
        <f t="shared" si="12"/>
        <v>24500</v>
      </c>
      <c r="M313" s="43">
        <f>H313</f>
        <v>24500</v>
      </c>
    </row>
    <row r="314" spans="1:13" ht="60" customHeight="1" x14ac:dyDescent="0.25">
      <c r="A314" s="35">
        <v>165</v>
      </c>
      <c r="B314" s="35" t="s">
        <v>576</v>
      </c>
      <c r="C314" s="49" t="s">
        <v>14</v>
      </c>
      <c r="D314" s="53" t="s">
        <v>205</v>
      </c>
      <c r="E314" s="49" t="s">
        <v>205</v>
      </c>
      <c r="F314" s="49" t="s">
        <v>528</v>
      </c>
      <c r="G314" s="48">
        <v>60000</v>
      </c>
      <c r="H314" s="45">
        <v>23200</v>
      </c>
      <c r="I314" s="74" t="s">
        <v>577</v>
      </c>
      <c r="J314" s="47">
        <v>44958</v>
      </c>
      <c r="K314" s="39" t="s">
        <v>578</v>
      </c>
      <c r="L314" s="43">
        <f t="shared" si="12"/>
        <v>60000</v>
      </c>
      <c r="M314" s="43">
        <f>H314</f>
        <v>23200</v>
      </c>
    </row>
    <row r="315" spans="1:13" ht="60" customHeight="1" x14ac:dyDescent="0.25">
      <c r="A315" s="89">
        <v>166</v>
      </c>
      <c r="B315" s="89" t="s">
        <v>579</v>
      </c>
      <c r="C315" s="102" t="s">
        <v>14</v>
      </c>
      <c r="D315" s="99" t="s">
        <v>175</v>
      </c>
      <c r="E315" s="102" t="s">
        <v>175</v>
      </c>
      <c r="F315" s="37" t="s">
        <v>209</v>
      </c>
      <c r="G315" s="51">
        <v>60000</v>
      </c>
      <c r="H315" s="45">
        <v>43000</v>
      </c>
      <c r="I315" s="104" t="s">
        <v>580</v>
      </c>
      <c r="J315" s="107">
        <v>45078</v>
      </c>
      <c r="K315" s="39" t="s">
        <v>121</v>
      </c>
      <c r="L315" s="110">
        <f>G315+G316</f>
        <v>100000</v>
      </c>
      <c r="M315" s="110">
        <f>H315+H316</f>
        <v>43000</v>
      </c>
    </row>
    <row r="316" spans="1:13" ht="60" customHeight="1" x14ac:dyDescent="0.25">
      <c r="A316" s="90"/>
      <c r="B316" s="90"/>
      <c r="C316" s="103"/>
      <c r="D316" s="101"/>
      <c r="E316" s="103"/>
      <c r="F316" s="37" t="s">
        <v>330</v>
      </c>
      <c r="G316" s="51">
        <v>40000</v>
      </c>
      <c r="H316" s="45"/>
      <c r="I316" s="106"/>
      <c r="J316" s="109"/>
      <c r="K316" s="39"/>
      <c r="L316" s="112"/>
      <c r="M316" s="112"/>
    </row>
    <row r="317" spans="1:13" ht="60" customHeight="1" x14ac:dyDescent="0.25">
      <c r="A317" s="35">
        <v>167</v>
      </c>
      <c r="B317" s="35" t="s">
        <v>581</v>
      </c>
      <c r="C317" s="48" t="s">
        <v>14</v>
      </c>
      <c r="D317" s="49" t="s">
        <v>162</v>
      </c>
      <c r="E317" s="74" t="s">
        <v>162</v>
      </c>
      <c r="F317" s="49" t="s">
        <v>249</v>
      </c>
      <c r="G317" s="48">
        <v>40000</v>
      </c>
      <c r="H317" s="74">
        <v>30000</v>
      </c>
      <c r="I317" s="74" t="s">
        <v>582</v>
      </c>
      <c r="J317" s="47">
        <v>45091</v>
      </c>
      <c r="K317" s="39" t="s">
        <v>79</v>
      </c>
      <c r="L317" s="43">
        <f t="shared" si="12"/>
        <v>40000</v>
      </c>
      <c r="M317" s="43">
        <f>H317</f>
        <v>30000</v>
      </c>
    </row>
    <row r="318" spans="1:13" ht="60" customHeight="1" x14ac:dyDescent="0.25">
      <c r="A318" s="89">
        <v>168</v>
      </c>
      <c r="B318" s="89" t="s">
        <v>583</v>
      </c>
      <c r="C318" s="118" t="s">
        <v>14</v>
      </c>
      <c r="D318" s="99" t="s">
        <v>584</v>
      </c>
      <c r="E318" s="37" t="s">
        <v>584</v>
      </c>
      <c r="F318" s="49" t="s">
        <v>585</v>
      </c>
      <c r="G318" s="48">
        <v>70000</v>
      </c>
      <c r="H318" s="45">
        <v>26600</v>
      </c>
      <c r="I318" s="104" t="s">
        <v>586</v>
      </c>
      <c r="J318" s="107">
        <v>45097</v>
      </c>
      <c r="K318" s="39" t="s">
        <v>121</v>
      </c>
      <c r="L318" s="110">
        <f>(G318+G319)</f>
        <v>113300</v>
      </c>
      <c r="M318" s="110">
        <f>(H318+H319)</f>
        <v>69900</v>
      </c>
    </row>
    <row r="319" spans="1:13" ht="60" customHeight="1" x14ac:dyDescent="0.25">
      <c r="A319" s="90"/>
      <c r="B319" s="90"/>
      <c r="C319" s="119"/>
      <c r="D319" s="101"/>
      <c r="E319" s="37" t="s">
        <v>587</v>
      </c>
      <c r="F319" s="49" t="s">
        <v>588</v>
      </c>
      <c r="G319" s="48">
        <v>43300</v>
      </c>
      <c r="H319" s="45">
        <v>43300</v>
      </c>
      <c r="I319" s="106"/>
      <c r="J319" s="109"/>
      <c r="K319" s="39" t="s">
        <v>121</v>
      </c>
      <c r="L319" s="112"/>
      <c r="M319" s="112"/>
    </row>
    <row r="320" spans="1:13" ht="60" customHeight="1" x14ac:dyDescent="0.25">
      <c r="A320" s="35">
        <v>169</v>
      </c>
      <c r="B320" s="35" t="s">
        <v>589</v>
      </c>
      <c r="C320" s="48" t="s">
        <v>14</v>
      </c>
      <c r="D320" s="49" t="s">
        <v>104</v>
      </c>
      <c r="E320" s="74" t="s">
        <v>64</v>
      </c>
      <c r="F320" s="49" t="s">
        <v>99</v>
      </c>
      <c r="G320" s="48">
        <v>23150</v>
      </c>
      <c r="H320" s="45">
        <v>23150</v>
      </c>
      <c r="I320" s="74" t="s">
        <v>590</v>
      </c>
      <c r="J320" s="47">
        <v>45111</v>
      </c>
      <c r="K320" s="39" t="s">
        <v>67</v>
      </c>
      <c r="L320" s="43">
        <f t="shared" ref="L320:M322" si="13">G320</f>
        <v>23150</v>
      </c>
      <c r="M320" s="43">
        <f t="shared" si="13"/>
        <v>23150</v>
      </c>
    </row>
    <row r="321" spans="1:13" ht="60" customHeight="1" x14ac:dyDescent="0.25">
      <c r="A321" s="35">
        <v>170</v>
      </c>
      <c r="B321" s="35" t="s">
        <v>591</v>
      </c>
      <c r="C321" s="49" t="s">
        <v>14</v>
      </c>
      <c r="D321" s="49" t="s">
        <v>175</v>
      </c>
      <c r="E321" s="49" t="s">
        <v>175</v>
      </c>
      <c r="F321" s="49" t="s">
        <v>592</v>
      </c>
      <c r="G321" s="48">
        <v>40000</v>
      </c>
      <c r="H321" s="45">
        <v>22450</v>
      </c>
      <c r="I321" s="74" t="s">
        <v>593</v>
      </c>
      <c r="J321" s="47">
        <v>45119</v>
      </c>
      <c r="K321" s="39" t="s">
        <v>79</v>
      </c>
      <c r="L321" s="43">
        <f t="shared" si="13"/>
        <v>40000</v>
      </c>
      <c r="M321" s="43">
        <f t="shared" si="13"/>
        <v>22450</v>
      </c>
    </row>
    <row r="322" spans="1:13" ht="60" customHeight="1" x14ac:dyDescent="0.25">
      <c r="A322" s="11">
        <v>171</v>
      </c>
      <c r="B322" s="11" t="s">
        <v>594</v>
      </c>
      <c r="C322" s="12" t="s">
        <v>14</v>
      </c>
      <c r="D322" s="13" t="s">
        <v>175</v>
      </c>
      <c r="E322" s="4" t="s">
        <v>175</v>
      </c>
      <c r="F322" s="13" t="s">
        <v>595</v>
      </c>
      <c r="G322" s="12">
        <v>40000</v>
      </c>
      <c r="H322" s="23">
        <v>30900</v>
      </c>
      <c r="I322" s="4" t="s">
        <v>596</v>
      </c>
      <c r="J322" s="70">
        <v>45125</v>
      </c>
      <c r="K322" s="22" t="s">
        <v>121</v>
      </c>
      <c r="L322" s="71">
        <f t="shared" si="13"/>
        <v>40000</v>
      </c>
      <c r="M322" s="71">
        <f t="shared" si="13"/>
        <v>30900</v>
      </c>
    </row>
    <row r="323" spans="1:13" ht="60" customHeight="1" x14ac:dyDescent="0.25">
      <c r="A323" s="89">
        <v>172</v>
      </c>
      <c r="B323" s="89" t="s">
        <v>597</v>
      </c>
      <c r="C323" s="118" t="s">
        <v>14</v>
      </c>
      <c r="D323" s="102" t="s">
        <v>598</v>
      </c>
      <c r="E323" s="102" t="s">
        <v>598</v>
      </c>
      <c r="F323" s="37" t="s">
        <v>599</v>
      </c>
      <c r="G323" s="48">
        <v>50000</v>
      </c>
      <c r="H323" s="45">
        <v>36300</v>
      </c>
      <c r="I323" s="104" t="s">
        <v>600</v>
      </c>
      <c r="J323" s="107">
        <v>45126</v>
      </c>
      <c r="K323" s="39" t="s">
        <v>482</v>
      </c>
      <c r="L323" s="110">
        <f>SUM(G323:G327)</f>
        <v>167000</v>
      </c>
      <c r="M323" s="110">
        <f>SUM(H323:H327)</f>
        <v>98800</v>
      </c>
    </row>
    <row r="324" spans="1:13" ht="60" customHeight="1" x14ac:dyDescent="0.25">
      <c r="A324" s="91"/>
      <c r="B324" s="91"/>
      <c r="C324" s="120"/>
      <c r="D324" s="121"/>
      <c r="E324" s="121"/>
      <c r="F324" s="37" t="s">
        <v>601</v>
      </c>
      <c r="G324" s="48">
        <v>40000</v>
      </c>
      <c r="H324" s="45"/>
      <c r="I324" s="105"/>
      <c r="J324" s="108"/>
      <c r="K324" s="39" t="s">
        <v>482</v>
      </c>
      <c r="L324" s="111"/>
      <c r="M324" s="111"/>
    </row>
    <row r="325" spans="1:13" ht="60" customHeight="1" x14ac:dyDescent="0.25">
      <c r="A325" s="91"/>
      <c r="B325" s="91"/>
      <c r="C325" s="120"/>
      <c r="D325" s="121"/>
      <c r="E325" s="121"/>
      <c r="F325" s="37" t="s">
        <v>602</v>
      </c>
      <c r="G325" s="48">
        <v>20000</v>
      </c>
      <c r="H325" s="45">
        <v>10000</v>
      </c>
      <c r="I325" s="105"/>
      <c r="J325" s="108"/>
      <c r="K325" s="39" t="s">
        <v>482</v>
      </c>
      <c r="L325" s="111"/>
      <c r="M325" s="111"/>
    </row>
    <row r="326" spans="1:13" ht="60" customHeight="1" x14ac:dyDescent="0.25">
      <c r="A326" s="91"/>
      <c r="B326" s="91"/>
      <c r="C326" s="120"/>
      <c r="D326" s="121"/>
      <c r="E326" s="103"/>
      <c r="F326" s="37" t="s">
        <v>603</v>
      </c>
      <c r="G326" s="48">
        <v>30000</v>
      </c>
      <c r="H326" s="45">
        <v>25500</v>
      </c>
      <c r="I326" s="105"/>
      <c r="J326" s="108"/>
      <c r="K326" s="39" t="s">
        <v>482</v>
      </c>
      <c r="L326" s="111"/>
      <c r="M326" s="111"/>
    </row>
    <row r="327" spans="1:13" ht="60" customHeight="1" x14ac:dyDescent="0.25">
      <c r="A327" s="90"/>
      <c r="B327" s="90"/>
      <c r="C327" s="119"/>
      <c r="D327" s="103"/>
      <c r="E327" s="40" t="s">
        <v>604</v>
      </c>
      <c r="F327" s="37" t="s">
        <v>23</v>
      </c>
      <c r="G327" s="51">
        <v>27000</v>
      </c>
      <c r="H327" s="45">
        <v>27000</v>
      </c>
      <c r="I327" s="106"/>
      <c r="J327" s="109"/>
      <c r="K327" s="39" t="s">
        <v>482</v>
      </c>
      <c r="L327" s="112"/>
      <c r="M327" s="112"/>
    </row>
    <row r="328" spans="1:13" ht="60" customHeight="1" x14ac:dyDescent="0.25">
      <c r="A328" s="89">
        <v>173</v>
      </c>
      <c r="B328" s="89" t="s">
        <v>605</v>
      </c>
      <c r="C328" s="102" t="s">
        <v>14</v>
      </c>
      <c r="D328" s="99" t="s">
        <v>32</v>
      </c>
      <c r="E328" s="102" t="s">
        <v>32</v>
      </c>
      <c r="F328" s="49" t="s">
        <v>464</v>
      </c>
      <c r="G328" s="51">
        <v>62000</v>
      </c>
      <c r="H328" s="45">
        <v>32000</v>
      </c>
      <c r="I328" s="104" t="s">
        <v>606</v>
      </c>
      <c r="J328" s="107">
        <v>45132</v>
      </c>
      <c r="K328" s="39" t="s">
        <v>98</v>
      </c>
      <c r="L328" s="110">
        <f>G328+G329</f>
        <v>112000</v>
      </c>
      <c r="M328" s="110">
        <f>H328+H329</f>
        <v>32000</v>
      </c>
    </row>
    <row r="329" spans="1:13" ht="60" customHeight="1" x14ac:dyDescent="0.25">
      <c r="A329" s="90"/>
      <c r="B329" s="90"/>
      <c r="C329" s="103"/>
      <c r="D329" s="101"/>
      <c r="E329" s="103"/>
      <c r="F329" s="37" t="s">
        <v>607</v>
      </c>
      <c r="G329" s="51">
        <v>50000</v>
      </c>
      <c r="H329" s="45"/>
      <c r="I329" s="106"/>
      <c r="J329" s="109"/>
      <c r="K329" s="39"/>
      <c r="L329" s="112"/>
      <c r="M329" s="112"/>
    </row>
    <row r="330" spans="1:13" ht="60" customHeight="1" x14ac:dyDescent="0.25">
      <c r="A330" s="34">
        <v>174</v>
      </c>
      <c r="B330" s="34" t="s">
        <v>608</v>
      </c>
      <c r="C330" s="37" t="s">
        <v>14</v>
      </c>
      <c r="D330" s="39" t="s">
        <v>104</v>
      </c>
      <c r="E330" s="37" t="s">
        <v>104</v>
      </c>
      <c r="F330" s="49" t="s">
        <v>23</v>
      </c>
      <c r="G330" s="51">
        <v>61000</v>
      </c>
      <c r="H330" s="45">
        <v>21000</v>
      </c>
      <c r="I330" s="45" t="s">
        <v>609</v>
      </c>
      <c r="J330" s="47">
        <v>45147</v>
      </c>
      <c r="K330" s="39" t="s">
        <v>79</v>
      </c>
      <c r="L330" s="43">
        <f>G330</f>
        <v>61000</v>
      </c>
      <c r="M330" s="43">
        <f>H330</f>
        <v>21000</v>
      </c>
    </row>
    <row r="331" spans="1:13" ht="60" customHeight="1" x14ac:dyDescent="0.25">
      <c r="A331" s="34">
        <v>175</v>
      </c>
      <c r="B331" s="34" t="s">
        <v>610</v>
      </c>
      <c r="C331" s="37" t="s">
        <v>14</v>
      </c>
      <c r="D331" s="39" t="s">
        <v>60</v>
      </c>
      <c r="E331" s="39" t="s">
        <v>60</v>
      </c>
      <c r="F331" s="39" t="s">
        <v>393</v>
      </c>
      <c r="G331" s="48">
        <v>100000</v>
      </c>
      <c r="H331" s="45">
        <v>39900</v>
      </c>
      <c r="I331" s="45" t="s">
        <v>611</v>
      </c>
      <c r="J331" s="47">
        <v>45159</v>
      </c>
      <c r="K331" s="39" t="s">
        <v>79</v>
      </c>
      <c r="L331" s="43">
        <f>G331</f>
        <v>100000</v>
      </c>
      <c r="M331" s="43">
        <f>H331</f>
        <v>39900</v>
      </c>
    </row>
    <row r="332" spans="1:13" ht="60" customHeight="1" x14ac:dyDescent="0.25">
      <c r="A332" s="89">
        <v>176</v>
      </c>
      <c r="B332" s="89" t="s">
        <v>612</v>
      </c>
      <c r="C332" s="102" t="s">
        <v>14</v>
      </c>
      <c r="D332" s="99" t="s">
        <v>64</v>
      </c>
      <c r="E332" s="39" t="s">
        <v>64</v>
      </c>
      <c r="F332" s="39" t="s">
        <v>89</v>
      </c>
      <c r="G332" s="48">
        <v>30000</v>
      </c>
      <c r="H332" s="45"/>
      <c r="I332" s="104" t="s">
        <v>613</v>
      </c>
      <c r="J332" s="47"/>
      <c r="K332" s="39"/>
      <c r="L332" s="110">
        <f>G333+G332</f>
        <v>53800</v>
      </c>
      <c r="M332" s="110">
        <f>H333+H332</f>
        <v>23800</v>
      </c>
    </row>
    <row r="333" spans="1:13" ht="60" customHeight="1" x14ac:dyDescent="0.25">
      <c r="A333" s="90"/>
      <c r="B333" s="90"/>
      <c r="C333" s="103"/>
      <c r="D333" s="101"/>
      <c r="E333" s="39" t="s">
        <v>64</v>
      </c>
      <c r="F333" s="39" t="s">
        <v>65</v>
      </c>
      <c r="G333" s="48">
        <v>23800</v>
      </c>
      <c r="H333" s="45">
        <v>23800</v>
      </c>
      <c r="I333" s="106"/>
      <c r="J333" s="47">
        <v>45169</v>
      </c>
      <c r="K333" s="39" t="s">
        <v>550</v>
      </c>
      <c r="L333" s="112"/>
      <c r="M333" s="112"/>
    </row>
    <row r="334" spans="1:13" ht="60" customHeight="1" x14ac:dyDescent="0.25">
      <c r="A334" s="98">
        <v>177</v>
      </c>
      <c r="B334" s="98" t="s">
        <v>614</v>
      </c>
      <c r="C334" s="102" t="s">
        <v>14</v>
      </c>
      <c r="D334" s="114" t="s">
        <v>135</v>
      </c>
      <c r="E334" s="102" t="s">
        <v>135</v>
      </c>
      <c r="F334" s="49" t="s">
        <v>615</v>
      </c>
      <c r="G334" s="48">
        <v>60000</v>
      </c>
      <c r="H334" s="45">
        <v>46000</v>
      </c>
      <c r="I334" s="104" t="s">
        <v>616</v>
      </c>
      <c r="J334" s="107">
        <v>45183</v>
      </c>
      <c r="K334" s="39" t="s">
        <v>79</v>
      </c>
      <c r="L334" s="110">
        <f>SUM(G334:G336)</f>
        <v>130000</v>
      </c>
      <c r="M334" s="110">
        <f>SUM(H334:H336)</f>
        <v>46000</v>
      </c>
    </row>
    <row r="335" spans="1:13" ht="60" customHeight="1" x14ac:dyDescent="0.25">
      <c r="A335" s="98"/>
      <c r="B335" s="98"/>
      <c r="C335" s="103"/>
      <c r="D335" s="114"/>
      <c r="E335" s="121"/>
      <c r="F335" s="49" t="s">
        <v>189</v>
      </c>
      <c r="G335" s="48">
        <v>30000</v>
      </c>
      <c r="H335" s="45"/>
      <c r="I335" s="105"/>
      <c r="J335" s="108"/>
      <c r="K335" s="39"/>
      <c r="L335" s="111"/>
      <c r="M335" s="111"/>
    </row>
    <row r="336" spans="1:13" ht="60" customHeight="1" x14ac:dyDescent="0.25">
      <c r="A336" s="98"/>
      <c r="B336" s="98"/>
      <c r="C336" s="49" t="s">
        <v>39</v>
      </c>
      <c r="D336" s="114"/>
      <c r="E336" s="103"/>
      <c r="F336" s="49" t="s">
        <v>189</v>
      </c>
      <c r="G336" s="48">
        <v>40000</v>
      </c>
      <c r="H336" s="45"/>
      <c r="I336" s="106"/>
      <c r="J336" s="109"/>
      <c r="K336" s="39"/>
      <c r="L336" s="112"/>
      <c r="M336" s="112"/>
    </row>
    <row r="337" spans="1:13" ht="60" customHeight="1" x14ac:dyDescent="0.25">
      <c r="A337" s="35">
        <v>178</v>
      </c>
      <c r="B337" s="35" t="s">
        <v>617</v>
      </c>
      <c r="C337" s="49" t="s">
        <v>14</v>
      </c>
      <c r="D337" s="49" t="s">
        <v>205</v>
      </c>
      <c r="E337" s="49" t="s">
        <v>205</v>
      </c>
      <c r="F337" s="49" t="s">
        <v>233</v>
      </c>
      <c r="G337" s="48">
        <v>40000</v>
      </c>
      <c r="H337" s="45">
        <v>20000</v>
      </c>
      <c r="I337" s="74" t="s">
        <v>618</v>
      </c>
      <c r="J337" s="47">
        <v>45194</v>
      </c>
      <c r="K337" s="39" t="s">
        <v>79</v>
      </c>
      <c r="L337" s="43">
        <f t="shared" ref="L337:M339" si="14">G337</f>
        <v>40000</v>
      </c>
      <c r="M337" s="43">
        <f t="shared" si="14"/>
        <v>20000</v>
      </c>
    </row>
    <row r="338" spans="1:13" ht="60" customHeight="1" x14ac:dyDescent="0.25">
      <c r="A338" s="35">
        <v>179</v>
      </c>
      <c r="B338" s="35" t="s">
        <v>619</v>
      </c>
      <c r="C338" s="49" t="s">
        <v>14</v>
      </c>
      <c r="D338" s="53" t="s">
        <v>135</v>
      </c>
      <c r="E338" s="49" t="s">
        <v>135</v>
      </c>
      <c r="F338" s="49" t="s">
        <v>615</v>
      </c>
      <c r="G338" s="48">
        <v>20800</v>
      </c>
      <c r="H338" s="45">
        <v>20800</v>
      </c>
      <c r="I338" s="45" t="s">
        <v>620</v>
      </c>
      <c r="J338" s="47">
        <v>45210</v>
      </c>
      <c r="K338" s="39" t="s">
        <v>79</v>
      </c>
      <c r="L338" s="43">
        <f t="shared" si="14"/>
        <v>20800</v>
      </c>
      <c r="M338" s="43">
        <f t="shared" si="14"/>
        <v>20800</v>
      </c>
    </row>
    <row r="339" spans="1:13" ht="60" customHeight="1" x14ac:dyDescent="0.25">
      <c r="A339" s="33">
        <v>180</v>
      </c>
      <c r="B339" s="33" t="s">
        <v>621</v>
      </c>
      <c r="C339" s="36" t="s">
        <v>14</v>
      </c>
      <c r="D339" s="36" t="s">
        <v>15</v>
      </c>
      <c r="E339" s="49" t="s">
        <v>118</v>
      </c>
      <c r="F339" s="49" t="s">
        <v>119</v>
      </c>
      <c r="G339" s="48">
        <v>50000</v>
      </c>
      <c r="H339" s="45">
        <v>42000</v>
      </c>
      <c r="I339" s="44" t="s">
        <v>622</v>
      </c>
      <c r="J339" s="46">
        <v>45216</v>
      </c>
      <c r="K339" s="39" t="s">
        <v>121</v>
      </c>
      <c r="L339" s="42">
        <f t="shared" si="14"/>
        <v>50000</v>
      </c>
      <c r="M339" s="42">
        <f t="shared" si="14"/>
        <v>42000</v>
      </c>
    </row>
    <row r="340" spans="1:13" ht="60" customHeight="1" x14ac:dyDescent="0.25">
      <c r="A340" s="89">
        <v>181</v>
      </c>
      <c r="B340" s="89" t="s">
        <v>623</v>
      </c>
      <c r="C340" s="102" t="s">
        <v>14</v>
      </c>
      <c r="D340" s="99" t="s">
        <v>15</v>
      </c>
      <c r="E340" s="39" t="s">
        <v>15</v>
      </c>
      <c r="F340" s="39" t="s">
        <v>173</v>
      </c>
      <c r="G340" s="48">
        <v>46200</v>
      </c>
      <c r="H340" s="45">
        <v>46200</v>
      </c>
      <c r="I340" s="104" t="s">
        <v>624</v>
      </c>
      <c r="J340" s="107">
        <v>45219</v>
      </c>
      <c r="K340" s="39" t="s">
        <v>79</v>
      </c>
      <c r="L340" s="110">
        <f>G340+G341</f>
        <v>76200</v>
      </c>
      <c r="M340" s="110">
        <f>H340+H341</f>
        <v>46200</v>
      </c>
    </row>
    <row r="341" spans="1:13" ht="60" customHeight="1" x14ac:dyDescent="0.25">
      <c r="A341" s="90"/>
      <c r="B341" s="90"/>
      <c r="C341" s="103"/>
      <c r="D341" s="101"/>
      <c r="E341" s="53" t="s">
        <v>158</v>
      </c>
      <c r="F341" s="39" t="s">
        <v>398</v>
      </c>
      <c r="G341" s="48">
        <v>30000</v>
      </c>
      <c r="H341" s="45"/>
      <c r="I341" s="106"/>
      <c r="J341" s="109"/>
      <c r="K341" s="39"/>
      <c r="L341" s="112"/>
      <c r="M341" s="112"/>
    </row>
    <row r="342" spans="1:13" ht="60" customHeight="1" x14ac:dyDescent="0.25">
      <c r="A342" s="34">
        <v>182</v>
      </c>
      <c r="B342" s="34" t="s">
        <v>625</v>
      </c>
      <c r="C342" s="37" t="s">
        <v>14</v>
      </c>
      <c r="D342" s="39" t="s">
        <v>162</v>
      </c>
      <c r="E342" s="39" t="s">
        <v>162</v>
      </c>
      <c r="F342" s="39" t="s">
        <v>163</v>
      </c>
      <c r="G342" s="51">
        <v>50000</v>
      </c>
      <c r="H342" s="45">
        <v>50000</v>
      </c>
      <c r="I342" s="45" t="s">
        <v>626</v>
      </c>
      <c r="J342" s="47">
        <v>45267</v>
      </c>
      <c r="K342" s="39" t="s">
        <v>121</v>
      </c>
      <c r="L342" s="43">
        <f>G342</f>
        <v>50000</v>
      </c>
      <c r="M342" s="43">
        <f>H342</f>
        <v>50000</v>
      </c>
    </row>
    <row r="343" spans="1:13" ht="60" customHeight="1" x14ac:dyDescent="0.25">
      <c r="A343" s="35">
        <v>183</v>
      </c>
      <c r="B343" s="35" t="s">
        <v>627</v>
      </c>
      <c r="C343" s="48" t="s">
        <v>39</v>
      </c>
      <c r="D343" s="49" t="s">
        <v>113</v>
      </c>
      <c r="E343" s="74" t="s">
        <v>113</v>
      </c>
      <c r="F343" s="49" t="s">
        <v>557</v>
      </c>
      <c r="G343" s="48">
        <v>30000</v>
      </c>
      <c r="H343" s="45">
        <v>5000</v>
      </c>
      <c r="I343" s="74" t="s">
        <v>628</v>
      </c>
      <c r="J343" s="47">
        <v>45287</v>
      </c>
      <c r="K343" s="39" t="s">
        <v>629</v>
      </c>
      <c r="L343" s="43">
        <f>G343</f>
        <v>30000</v>
      </c>
      <c r="M343" s="43">
        <f>H343</f>
        <v>5000</v>
      </c>
    </row>
    <row r="344" spans="1:13" ht="60" customHeight="1" x14ac:dyDescent="0.25">
      <c r="A344" s="89">
        <v>184</v>
      </c>
      <c r="B344" s="89" t="s">
        <v>630</v>
      </c>
      <c r="C344" s="102" t="s">
        <v>14</v>
      </c>
      <c r="D344" s="99" t="s">
        <v>16</v>
      </c>
      <c r="E344" s="102" t="s">
        <v>16</v>
      </c>
      <c r="F344" s="49" t="s">
        <v>111</v>
      </c>
      <c r="G344" s="48">
        <v>80000</v>
      </c>
      <c r="H344" s="45">
        <v>29950</v>
      </c>
      <c r="I344" s="104" t="s">
        <v>631</v>
      </c>
      <c r="J344" s="107">
        <v>45293</v>
      </c>
      <c r="K344" s="39" t="s">
        <v>79</v>
      </c>
      <c r="L344" s="110">
        <f>G344+G345+G346</f>
        <v>140000</v>
      </c>
      <c r="M344" s="110">
        <f>H344+H345+H346</f>
        <v>29950</v>
      </c>
    </row>
    <row r="345" spans="1:13" ht="60" customHeight="1" x14ac:dyDescent="0.25">
      <c r="A345" s="91"/>
      <c r="B345" s="91"/>
      <c r="C345" s="121"/>
      <c r="D345" s="100"/>
      <c r="E345" s="103"/>
      <c r="F345" s="49" t="s">
        <v>23</v>
      </c>
      <c r="G345" s="48">
        <v>20000</v>
      </c>
      <c r="H345" s="45"/>
      <c r="I345" s="105"/>
      <c r="J345" s="108"/>
      <c r="K345" s="39"/>
      <c r="L345" s="111"/>
      <c r="M345" s="111"/>
    </row>
    <row r="346" spans="1:13" ht="60" customHeight="1" x14ac:dyDescent="0.25">
      <c r="A346" s="90"/>
      <c r="B346" s="90"/>
      <c r="C346" s="103"/>
      <c r="D346" s="101"/>
      <c r="E346" s="37" t="s">
        <v>24</v>
      </c>
      <c r="F346" s="37" t="s">
        <v>110</v>
      </c>
      <c r="G346" s="48">
        <v>40000</v>
      </c>
      <c r="H346" s="45"/>
      <c r="I346" s="106"/>
      <c r="J346" s="109"/>
      <c r="K346" s="39"/>
      <c r="L346" s="112"/>
      <c r="M346" s="112"/>
    </row>
    <row r="347" spans="1:13" ht="60" customHeight="1" x14ac:dyDescent="0.25">
      <c r="A347" s="67">
        <v>185</v>
      </c>
      <c r="B347" s="67" t="s">
        <v>632</v>
      </c>
      <c r="C347" s="69" t="s">
        <v>14</v>
      </c>
      <c r="D347" s="22" t="s">
        <v>64</v>
      </c>
      <c r="E347" s="22" t="s">
        <v>64</v>
      </c>
      <c r="F347" s="22" t="s">
        <v>68</v>
      </c>
      <c r="G347" s="12">
        <v>50000</v>
      </c>
      <c r="H347" s="23">
        <v>20000</v>
      </c>
      <c r="I347" s="23" t="s">
        <v>633</v>
      </c>
      <c r="J347" s="70">
        <v>45313</v>
      </c>
      <c r="K347" s="22" t="s">
        <v>79</v>
      </c>
      <c r="L347" s="71">
        <f>G347</f>
        <v>50000</v>
      </c>
      <c r="M347" s="71">
        <f>H347</f>
        <v>20000</v>
      </c>
    </row>
    <row r="348" spans="1:13" ht="60" customHeight="1" x14ac:dyDescent="0.25">
      <c r="A348" s="89">
        <v>186</v>
      </c>
      <c r="B348" s="89" t="s">
        <v>634</v>
      </c>
      <c r="C348" s="102" t="s">
        <v>14</v>
      </c>
      <c r="D348" s="99" t="s">
        <v>292</v>
      </c>
      <c r="E348" s="37" t="s">
        <v>158</v>
      </c>
      <c r="F348" s="49" t="s">
        <v>397</v>
      </c>
      <c r="G348" s="48">
        <v>60000</v>
      </c>
      <c r="H348" s="45">
        <v>57650</v>
      </c>
      <c r="I348" s="104" t="s">
        <v>635</v>
      </c>
      <c r="J348" s="107">
        <v>45352</v>
      </c>
      <c r="K348" s="39" t="s">
        <v>79</v>
      </c>
      <c r="L348" s="110">
        <f>SUM(G348:G350)</f>
        <v>130000</v>
      </c>
      <c r="M348" s="110">
        <f>SUM(H348:H350)</f>
        <v>103650</v>
      </c>
    </row>
    <row r="349" spans="1:13" ht="60" customHeight="1" x14ac:dyDescent="0.25">
      <c r="A349" s="91"/>
      <c r="B349" s="91"/>
      <c r="C349" s="121"/>
      <c r="D349" s="100"/>
      <c r="E349" s="37" t="s">
        <v>64</v>
      </c>
      <c r="F349" s="49" t="s">
        <v>69</v>
      </c>
      <c r="G349" s="48">
        <v>40000</v>
      </c>
      <c r="H349" s="45">
        <v>24000</v>
      </c>
      <c r="I349" s="105"/>
      <c r="J349" s="108"/>
      <c r="K349" s="39" t="s">
        <v>79</v>
      </c>
      <c r="L349" s="111"/>
      <c r="M349" s="111"/>
    </row>
    <row r="350" spans="1:13" ht="60" customHeight="1" x14ac:dyDescent="0.25">
      <c r="A350" s="90"/>
      <c r="B350" s="90"/>
      <c r="C350" s="103"/>
      <c r="D350" s="101"/>
      <c r="E350" s="61" t="s">
        <v>441</v>
      </c>
      <c r="F350" s="49" t="s">
        <v>442</v>
      </c>
      <c r="G350" s="48">
        <v>30000</v>
      </c>
      <c r="H350" s="45">
        <v>22000</v>
      </c>
      <c r="I350" s="106"/>
      <c r="J350" s="109"/>
      <c r="K350" s="39" t="s">
        <v>79</v>
      </c>
      <c r="L350" s="112"/>
      <c r="M350" s="112"/>
    </row>
    <row r="351" spans="1:13" ht="60" customHeight="1" x14ac:dyDescent="0.25">
      <c r="A351" s="67">
        <v>187</v>
      </c>
      <c r="B351" s="67" t="s">
        <v>637</v>
      </c>
      <c r="C351" s="69" t="s">
        <v>14</v>
      </c>
      <c r="D351" s="22" t="s">
        <v>118</v>
      </c>
      <c r="E351" s="22" t="s">
        <v>118</v>
      </c>
      <c r="F351" s="13" t="s">
        <v>119</v>
      </c>
      <c r="G351" s="12">
        <v>26600</v>
      </c>
      <c r="H351" s="23">
        <v>26600</v>
      </c>
      <c r="I351" s="23" t="s">
        <v>638</v>
      </c>
      <c r="J351" s="70">
        <v>45377</v>
      </c>
      <c r="K351" s="22" t="s">
        <v>121</v>
      </c>
      <c r="L351" s="71">
        <f t="shared" ref="L351:M355" si="15">G351</f>
        <v>26600</v>
      </c>
      <c r="M351" s="71">
        <f t="shared" si="15"/>
        <v>26600</v>
      </c>
    </row>
    <row r="352" spans="1:13" ht="60" customHeight="1" x14ac:dyDescent="0.25">
      <c r="A352" s="35">
        <v>188</v>
      </c>
      <c r="B352" s="35" t="s">
        <v>639</v>
      </c>
      <c r="C352" s="49" t="s">
        <v>14</v>
      </c>
      <c r="D352" s="49" t="s">
        <v>104</v>
      </c>
      <c r="E352" s="49" t="s">
        <v>104</v>
      </c>
      <c r="F352" s="49" t="s">
        <v>23</v>
      </c>
      <c r="G352" s="48">
        <v>50000</v>
      </c>
      <c r="H352" s="45">
        <v>29000</v>
      </c>
      <c r="I352" s="74" t="s">
        <v>640</v>
      </c>
      <c r="J352" s="47">
        <v>45378</v>
      </c>
      <c r="K352" s="39" t="s">
        <v>93</v>
      </c>
      <c r="L352" s="43">
        <f t="shared" si="15"/>
        <v>50000</v>
      </c>
      <c r="M352" s="43">
        <f t="shared" si="15"/>
        <v>29000</v>
      </c>
    </row>
    <row r="353" spans="1:13" ht="60" customHeight="1" x14ac:dyDescent="0.25">
      <c r="A353" s="34">
        <v>189</v>
      </c>
      <c r="B353" s="34" t="s">
        <v>641</v>
      </c>
      <c r="C353" s="37" t="s">
        <v>14</v>
      </c>
      <c r="D353" s="39" t="s">
        <v>441</v>
      </c>
      <c r="E353" s="39" t="s">
        <v>441</v>
      </c>
      <c r="F353" s="39" t="s">
        <v>442</v>
      </c>
      <c r="G353" s="48">
        <v>40000</v>
      </c>
      <c r="H353" s="45">
        <v>39300</v>
      </c>
      <c r="I353" s="45" t="s">
        <v>642</v>
      </c>
      <c r="J353" s="47">
        <v>45379</v>
      </c>
      <c r="K353" s="39" t="s">
        <v>79</v>
      </c>
      <c r="L353" s="43">
        <f t="shared" si="15"/>
        <v>40000</v>
      </c>
      <c r="M353" s="43">
        <f t="shared" si="15"/>
        <v>39300</v>
      </c>
    </row>
    <row r="354" spans="1:13" ht="60" customHeight="1" x14ac:dyDescent="0.25">
      <c r="A354" s="34">
        <v>190</v>
      </c>
      <c r="B354" s="34" t="s">
        <v>643</v>
      </c>
      <c r="C354" s="37" t="s">
        <v>14</v>
      </c>
      <c r="D354" s="39" t="s">
        <v>118</v>
      </c>
      <c r="E354" s="39" t="s">
        <v>118</v>
      </c>
      <c r="F354" s="39" t="s">
        <v>119</v>
      </c>
      <c r="G354" s="51">
        <v>30000</v>
      </c>
      <c r="H354" s="45">
        <v>28000</v>
      </c>
      <c r="I354" s="45" t="s">
        <v>644</v>
      </c>
      <c r="J354" s="47">
        <v>45429</v>
      </c>
      <c r="K354" s="39" t="s">
        <v>79</v>
      </c>
      <c r="L354" s="43">
        <f t="shared" si="15"/>
        <v>30000</v>
      </c>
      <c r="M354" s="43">
        <f t="shared" si="15"/>
        <v>28000</v>
      </c>
    </row>
    <row r="355" spans="1:13" ht="60" customHeight="1" x14ac:dyDescent="0.25">
      <c r="A355" s="34">
        <v>191</v>
      </c>
      <c r="B355" s="34" t="s">
        <v>645</v>
      </c>
      <c r="C355" s="37" t="s">
        <v>14</v>
      </c>
      <c r="D355" s="39" t="s">
        <v>24</v>
      </c>
      <c r="E355" s="39" t="s">
        <v>24</v>
      </c>
      <c r="F355" s="39" t="s">
        <v>646</v>
      </c>
      <c r="G355" s="51">
        <v>40000</v>
      </c>
      <c r="H355" s="45">
        <v>27250</v>
      </c>
      <c r="I355" s="45" t="s">
        <v>529</v>
      </c>
      <c r="J355" s="47">
        <v>45449</v>
      </c>
      <c r="K355" s="39"/>
      <c r="L355" s="43">
        <f t="shared" si="15"/>
        <v>40000</v>
      </c>
      <c r="M355" s="43">
        <f t="shared" si="15"/>
        <v>27250</v>
      </c>
    </row>
    <row r="356" spans="1:13" ht="60" customHeight="1" x14ac:dyDescent="0.25">
      <c r="A356" s="89">
        <v>192</v>
      </c>
      <c r="B356" s="89" t="s">
        <v>647</v>
      </c>
      <c r="C356" s="102" t="s">
        <v>14</v>
      </c>
      <c r="D356" s="99" t="s">
        <v>16</v>
      </c>
      <c r="E356" s="39" t="s">
        <v>16</v>
      </c>
      <c r="F356" s="39" t="s">
        <v>199</v>
      </c>
      <c r="G356" s="48">
        <v>50000</v>
      </c>
      <c r="H356" s="45">
        <v>31500</v>
      </c>
      <c r="I356" s="104"/>
      <c r="J356" s="107">
        <v>45449</v>
      </c>
      <c r="K356" s="39" t="s">
        <v>79</v>
      </c>
      <c r="L356" s="110">
        <f>G356+G357</f>
        <v>90000</v>
      </c>
      <c r="M356" s="110">
        <f>H356+H357</f>
        <v>31500</v>
      </c>
    </row>
    <row r="357" spans="1:13" ht="60" customHeight="1" x14ac:dyDescent="0.25">
      <c r="A357" s="90"/>
      <c r="B357" s="90"/>
      <c r="C357" s="103"/>
      <c r="D357" s="101"/>
      <c r="E357" s="39" t="s">
        <v>32</v>
      </c>
      <c r="F357" s="39" t="s">
        <v>464</v>
      </c>
      <c r="G357" s="48">
        <v>40000</v>
      </c>
      <c r="H357" s="45"/>
      <c r="I357" s="106"/>
      <c r="J357" s="109"/>
      <c r="K357" s="39"/>
      <c r="L357" s="112"/>
      <c r="M357" s="112"/>
    </row>
    <row r="358" spans="1:13" ht="60" customHeight="1" x14ac:dyDescent="0.25">
      <c r="A358" s="34">
        <v>193</v>
      </c>
      <c r="B358" s="34" t="s">
        <v>648</v>
      </c>
      <c r="C358" s="37" t="s">
        <v>14</v>
      </c>
      <c r="D358" s="39" t="s">
        <v>118</v>
      </c>
      <c r="E358" s="37" t="s">
        <v>118</v>
      </c>
      <c r="F358" s="49" t="s">
        <v>119</v>
      </c>
      <c r="G358" s="48">
        <v>40000</v>
      </c>
      <c r="H358" s="45">
        <v>21300</v>
      </c>
      <c r="I358" s="45" t="s">
        <v>649</v>
      </c>
      <c r="J358" s="47">
        <v>45454</v>
      </c>
      <c r="K358" s="39" t="s">
        <v>121</v>
      </c>
      <c r="L358" s="43">
        <f>G358</f>
        <v>40000</v>
      </c>
      <c r="M358" s="43">
        <f>H358</f>
        <v>21300</v>
      </c>
    </row>
    <row r="359" spans="1:13" ht="60" customHeight="1" x14ac:dyDescent="0.25">
      <c r="A359" s="89">
        <v>194</v>
      </c>
      <c r="B359" s="89" t="s">
        <v>650</v>
      </c>
      <c r="C359" s="102" t="s">
        <v>14</v>
      </c>
      <c r="D359" s="99" t="s">
        <v>291</v>
      </c>
      <c r="E359" s="39" t="s">
        <v>172</v>
      </c>
      <c r="F359" s="39" t="s">
        <v>23</v>
      </c>
      <c r="G359" s="48">
        <v>32000</v>
      </c>
      <c r="H359" s="45">
        <v>32000</v>
      </c>
      <c r="I359" s="104" t="s">
        <v>651</v>
      </c>
      <c r="J359" s="107">
        <v>45456</v>
      </c>
      <c r="K359" s="39" t="s">
        <v>93</v>
      </c>
      <c r="L359" s="110">
        <f>G359+G360</f>
        <v>62000</v>
      </c>
      <c r="M359" s="110">
        <f>H359+H360</f>
        <v>32000</v>
      </c>
    </row>
    <row r="360" spans="1:13" ht="60" customHeight="1" x14ac:dyDescent="0.25">
      <c r="A360" s="90"/>
      <c r="B360" s="90"/>
      <c r="C360" s="103"/>
      <c r="D360" s="101"/>
      <c r="E360" s="39" t="s">
        <v>26</v>
      </c>
      <c r="F360" s="39" t="s">
        <v>94</v>
      </c>
      <c r="G360" s="48">
        <v>30000</v>
      </c>
      <c r="H360" s="45"/>
      <c r="I360" s="106"/>
      <c r="J360" s="109"/>
      <c r="K360" s="39"/>
      <c r="L360" s="112"/>
      <c r="M360" s="112"/>
    </row>
    <row r="361" spans="1:13" ht="60" customHeight="1" x14ac:dyDescent="0.25">
      <c r="A361" s="34">
        <v>195</v>
      </c>
      <c r="B361" s="34" t="s">
        <v>652</v>
      </c>
      <c r="C361" s="37" t="s">
        <v>14</v>
      </c>
      <c r="D361" s="39" t="s">
        <v>205</v>
      </c>
      <c r="E361" s="39" t="s">
        <v>205</v>
      </c>
      <c r="F361" s="39" t="s">
        <v>233</v>
      </c>
      <c r="G361" s="48">
        <v>60000</v>
      </c>
      <c r="H361" s="45">
        <v>29950</v>
      </c>
      <c r="I361" s="45"/>
      <c r="J361" s="47">
        <v>45457</v>
      </c>
      <c r="K361" s="39" t="s">
        <v>79</v>
      </c>
      <c r="L361" s="43">
        <f t="shared" ref="L361:M366" si="16">G361</f>
        <v>60000</v>
      </c>
      <c r="M361" s="43">
        <f t="shared" si="16"/>
        <v>29950</v>
      </c>
    </row>
    <row r="362" spans="1:13" ht="60" customHeight="1" x14ac:dyDescent="0.25">
      <c r="A362" s="34">
        <v>196</v>
      </c>
      <c r="B362" s="34" t="s">
        <v>653</v>
      </c>
      <c r="C362" s="37" t="s">
        <v>14</v>
      </c>
      <c r="D362" s="39" t="s">
        <v>109</v>
      </c>
      <c r="E362" s="39" t="s">
        <v>109</v>
      </c>
      <c r="F362" s="39" t="s">
        <v>654</v>
      </c>
      <c r="G362" s="48">
        <v>40000</v>
      </c>
      <c r="H362" s="45">
        <v>40000</v>
      </c>
      <c r="I362" s="45" t="s">
        <v>655</v>
      </c>
      <c r="J362" s="47">
        <v>45457</v>
      </c>
      <c r="K362" s="39" t="s">
        <v>76</v>
      </c>
      <c r="L362" s="43">
        <f t="shared" si="16"/>
        <v>40000</v>
      </c>
      <c r="M362" s="43">
        <f t="shared" si="16"/>
        <v>40000</v>
      </c>
    </row>
    <row r="363" spans="1:13" ht="60" customHeight="1" x14ac:dyDescent="0.25">
      <c r="A363" s="34">
        <v>197</v>
      </c>
      <c r="B363" s="34" t="s">
        <v>656</v>
      </c>
      <c r="C363" s="37" t="s">
        <v>14</v>
      </c>
      <c r="D363" s="39" t="s">
        <v>64</v>
      </c>
      <c r="E363" s="39" t="s">
        <v>64</v>
      </c>
      <c r="F363" s="39" t="s">
        <v>85</v>
      </c>
      <c r="G363" s="48">
        <v>30000</v>
      </c>
      <c r="H363" s="45">
        <v>20700</v>
      </c>
      <c r="I363" s="45"/>
      <c r="J363" s="47">
        <v>45457</v>
      </c>
      <c r="K363" s="39" t="s">
        <v>98</v>
      </c>
      <c r="L363" s="43">
        <f t="shared" si="16"/>
        <v>30000</v>
      </c>
      <c r="M363" s="43">
        <f t="shared" si="16"/>
        <v>20700</v>
      </c>
    </row>
    <row r="364" spans="1:13" ht="60" customHeight="1" x14ac:dyDescent="0.25">
      <c r="A364" s="89">
        <v>198</v>
      </c>
      <c r="B364" s="89" t="s">
        <v>657</v>
      </c>
      <c r="C364" s="102" t="s">
        <v>658</v>
      </c>
      <c r="D364" s="99" t="s">
        <v>40</v>
      </c>
      <c r="E364" s="49" t="s">
        <v>40</v>
      </c>
      <c r="F364" s="49" t="s">
        <v>659</v>
      </c>
      <c r="G364" s="48">
        <v>7000</v>
      </c>
      <c r="H364" s="74">
        <v>4000</v>
      </c>
      <c r="I364" s="104" t="s">
        <v>660</v>
      </c>
      <c r="J364" s="107">
        <v>45467</v>
      </c>
      <c r="K364" s="39" t="s">
        <v>661</v>
      </c>
      <c r="L364" s="43">
        <f t="shared" si="16"/>
        <v>7000</v>
      </c>
      <c r="M364" s="43">
        <f t="shared" si="16"/>
        <v>4000</v>
      </c>
    </row>
    <row r="365" spans="1:13" ht="60" customHeight="1" x14ac:dyDescent="0.25">
      <c r="A365" s="90"/>
      <c r="B365" s="90"/>
      <c r="C365" s="103"/>
      <c r="D365" s="101"/>
      <c r="E365" s="37" t="s">
        <v>50</v>
      </c>
      <c r="F365" s="37" t="s">
        <v>662</v>
      </c>
      <c r="G365" s="48">
        <v>4000</v>
      </c>
      <c r="H365" s="45"/>
      <c r="I365" s="106"/>
      <c r="J365" s="109"/>
      <c r="K365" s="39"/>
      <c r="L365" s="43">
        <f t="shared" si="16"/>
        <v>4000</v>
      </c>
      <c r="M365" s="43">
        <f>H365</f>
        <v>0</v>
      </c>
    </row>
    <row r="366" spans="1:13" ht="60" customHeight="1" x14ac:dyDescent="0.25">
      <c r="A366" s="34">
        <v>199</v>
      </c>
      <c r="B366" s="34" t="s">
        <v>663</v>
      </c>
      <c r="C366" s="37" t="s">
        <v>14</v>
      </c>
      <c r="D366" s="39" t="s">
        <v>175</v>
      </c>
      <c r="E366" s="39" t="s">
        <v>175</v>
      </c>
      <c r="F366" s="39" t="s">
        <v>330</v>
      </c>
      <c r="G366" s="48">
        <v>50000</v>
      </c>
      <c r="H366" s="45">
        <v>23000</v>
      </c>
      <c r="I366" s="45"/>
      <c r="J366" s="47">
        <v>45474</v>
      </c>
      <c r="K366" s="39" t="s">
        <v>121</v>
      </c>
      <c r="L366" s="43">
        <f>G366</f>
        <v>50000</v>
      </c>
      <c r="M366" s="43">
        <f t="shared" si="16"/>
        <v>23000</v>
      </c>
    </row>
    <row r="367" spans="1:13" ht="60" customHeight="1" x14ac:dyDescent="0.25">
      <c r="A367" s="98">
        <v>200</v>
      </c>
      <c r="B367" s="98" t="s">
        <v>664</v>
      </c>
      <c r="C367" s="124" t="s">
        <v>14</v>
      </c>
      <c r="D367" s="113" t="s">
        <v>598</v>
      </c>
      <c r="E367" s="113" t="s">
        <v>598</v>
      </c>
      <c r="F367" s="49" t="s">
        <v>603</v>
      </c>
      <c r="G367" s="48">
        <v>25400</v>
      </c>
      <c r="H367" s="45">
        <v>25400</v>
      </c>
      <c r="I367" s="104" t="s">
        <v>665</v>
      </c>
      <c r="J367" s="107">
        <v>45476</v>
      </c>
      <c r="K367" s="39" t="s">
        <v>79</v>
      </c>
      <c r="L367" s="110">
        <f>G367+G368</f>
        <v>50400</v>
      </c>
      <c r="M367" s="110">
        <f>H367+H368</f>
        <v>25400</v>
      </c>
    </row>
    <row r="368" spans="1:13" ht="60" customHeight="1" x14ac:dyDescent="0.25">
      <c r="A368" s="98"/>
      <c r="B368" s="98"/>
      <c r="C368" s="124"/>
      <c r="D368" s="113"/>
      <c r="E368" s="113"/>
      <c r="F368" s="49" t="s">
        <v>666</v>
      </c>
      <c r="G368" s="48">
        <v>25000</v>
      </c>
      <c r="H368" s="45"/>
      <c r="I368" s="106"/>
      <c r="J368" s="109"/>
      <c r="K368" s="39"/>
      <c r="L368" s="112"/>
      <c r="M368" s="112"/>
    </row>
    <row r="369" spans="1:13" ht="60" customHeight="1" x14ac:dyDescent="0.25">
      <c r="A369" s="34">
        <v>201</v>
      </c>
      <c r="B369" s="34" t="s">
        <v>667</v>
      </c>
      <c r="C369" s="37" t="s">
        <v>14</v>
      </c>
      <c r="D369" s="39" t="s">
        <v>54</v>
      </c>
      <c r="E369" s="39" t="s">
        <v>54</v>
      </c>
      <c r="F369" s="39" t="s">
        <v>59</v>
      </c>
      <c r="G369" s="48">
        <v>90750</v>
      </c>
      <c r="H369" s="45">
        <v>90750</v>
      </c>
      <c r="I369" s="45"/>
      <c r="J369" s="47">
        <v>45477</v>
      </c>
      <c r="K369" s="39" t="s">
        <v>58</v>
      </c>
      <c r="L369" s="43">
        <f t="shared" ref="L369:M373" si="17">G369</f>
        <v>90750</v>
      </c>
      <c r="M369" s="43">
        <f t="shared" si="17"/>
        <v>90750</v>
      </c>
    </row>
    <row r="370" spans="1:13" ht="60" customHeight="1" x14ac:dyDescent="0.25">
      <c r="A370" s="34">
        <v>202</v>
      </c>
      <c r="B370" s="34" t="s">
        <v>668</v>
      </c>
      <c r="C370" s="37" t="s">
        <v>14</v>
      </c>
      <c r="D370" s="39" t="s">
        <v>104</v>
      </c>
      <c r="E370" s="37" t="s">
        <v>104</v>
      </c>
      <c r="F370" s="49" t="s">
        <v>335</v>
      </c>
      <c r="G370" s="48">
        <v>40000</v>
      </c>
      <c r="H370" s="45">
        <v>24900</v>
      </c>
      <c r="I370" s="45" t="s">
        <v>669</v>
      </c>
      <c r="J370" s="47">
        <v>45478</v>
      </c>
      <c r="K370" s="39" t="s">
        <v>93</v>
      </c>
      <c r="L370" s="43">
        <f t="shared" si="17"/>
        <v>40000</v>
      </c>
      <c r="M370" s="43">
        <f t="shared" si="17"/>
        <v>24900</v>
      </c>
    </row>
    <row r="371" spans="1:13" ht="60" customHeight="1" x14ac:dyDescent="0.25">
      <c r="A371" s="35">
        <v>203</v>
      </c>
      <c r="B371" s="35" t="s">
        <v>670</v>
      </c>
      <c r="C371" s="49" t="s">
        <v>14</v>
      </c>
      <c r="D371" s="53" t="s">
        <v>162</v>
      </c>
      <c r="E371" s="49" t="s">
        <v>162</v>
      </c>
      <c r="F371" s="49" t="s">
        <v>671</v>
      </c>
      <c r="G371" s="48">
        <v>40000</v>
      </c>
      <c r="H371" s="74">
        <v>20000</v>
      </c>
      <c r="I371" s="74" t="s">
        <v>672</v>
      </c>
      <c r="J371" s="47">
        <v>45481</v>
      </c>
      <c r="K371" s="39" t="s">
        <v>121</v>
      </c>
      <c r="L371" s="43">
        <f t="shared" si="17"/>
        <v>40000</v>
      </c>
      <c r="M371" s="43">
        <f t="shared" si="17"/>
        <v>20000</v>
      </c>
    </row>
    <row r="372" spans="1:13" ht="60" customHeight="1" x14ac:dyDescent="0.25">
      <c r="A372" s="34">
        <v>204</v>
      </c>
      <c r="B372" s="34" t="s">
        <v>673</v>
      </c>
      <c r="C372" s="37" t="s">
        <v>14</v>
      </c>
      <c r="D372" s="39" t="s">
        <v>28</v>
      </c>
      <c r="E372" s="39" t="s">
        <v>28</v>
      </c>
      <c r="F372" s="39" t="s">
        <v>102</v>
      </c>
      <c r="G372" s="48">
        <v>40000</v>
      </c>
      <c r="H372" s="45">
        <v>29950</v>
      </c>
      <c r="I372" s="45"/>
      <c r="J372" s="47">
        <v>45483</v>
      </c>
      <c r="K372" s="39" t="s">
        <v>79</v>
      </c>
      <c r="L372" s="43">
        <f t="shared" si="17"/>
        <v>40000</v>
      </c>
      <c r="M372" s="43">
        <f t="shared" si="17"/>
        <v>29950</v>
      </c>
    </row>
    <row r="373" spans="1:13" ht="60" customHeight="1" x14ac:dyDescent="0.25">
      <c r="A373" s="34">
        <v>205</v>
      </c>
      <c r="B373" s="34" t="s">
        <v>674</v>
      </c>
      <c r="C373" s="37" t="s">
        <v>14</v>
      </c>
      <c r="D373" s="39" t="s">
        <v>118</v>
      </c>
      <c r="E373" s="39" t="s">
        <v>118</v>
      </c>
      <c r="F373" s="39" t="s">
        <v>119</v>
      </c>
      <c r="G373" s="48">
        <v>50000</v>
      </c>
      <c r="H373" s="45">
        <v>49750</v>
      </c>
      <c r="I373" s="45"/>
      <c r="J373" s="47">
        <v>45484</v>
      </c>
      <c r="K373" s="39" t="s">
        <v>121</v>
      </c>
      <c r="L373" s="43">
        <f t="shared" si="17"/>
        <v>50000</v>
      </c>
      <c r="M373" s="43">
        <f t="shared" si="17"/>
        <v>49750</v>
      </c>
    </row>
    <row r="374" spans="1:13" ht="60" customHeight="1" x14ac:dyDescent="0.25">
      <c r="A374" s="33">
        <v>206</v>
      </c>
      <c r="B374" s="33" t="s">
        <v>675</v>
      </c>
      <c r="C374" s="36" t="s">
        <v>14</v>
      </c>
      <c r="D374" s="38" t="s">
        <v>30</v>
      </c>
      <c r="E374" s="38" t="s">
        <v>30</v>
      </c>
      <c r="F374" s="39" t="s">
        <v>123</v>
      </c>
      <c r="G374" s="48">
        <v>35600</v>
      </c>
      <c r="H374" s="45">
        <v>35600</v>
      </c>
      <c r="I374" s="74" t="s">
        <v>676</v>
      </c>
      <c r="J374" s="52">
        <v>45489</v>
      </c>
      <c r="K374" s="53" t="s">
        <v>79</v>
      </c>
      <c r="L374" s="54">
        <f>G374</f>
        <v>35600</v>
      </c>
      <c r="M374" s="54">
        <f>H374</f>
        <v>35600</v>
      </c>
    </row>
    <row r="375" spans="1:13" ht="60" customHeight="1" x14ac:dyDescent="0.25">
      <c r="A375" s="35">
        <v>207</v>
      </c>
      <c r="B375" s="35" t="s">
        <v>677</v>
      </c>
      <c r="C375" s="49" t="s">
        <v>14</v>
      </c>
      <c r="D375" s="53" t="s">
        <v>64</v>
      </c>
      <c r="E375" s="49" t="s">
        <v>64</v>
      </c>
      <c r="F375" s="49" t="s">
        <v>345</v>
      </c>
      <c r="G375" s="48">
        <v>25000</v>
      </c>
      <c r="H375" s="74">
        <v>25000</v>
      </c>
      <c r="I375" s="51" t="s">
        <v>678</v>
      </c>
      <c r="J375" s="47">
        <v>45489</v>
      </c>
      <c r="K375" s="39" t="s">
        <v>67</v>
      </c>
      <c r="L375" s="43">
        <f t="shared" ref="L375:M379" si="18">G375</f>
        <v>25000</v>
      </c>
      <c r="M375" s="43">
        <f t="shared" si="18"/>
        <v>25000</v>
      </c>
    </row>
    <row r="376" spans="1:13" ht="60" customHeight="1" x14ac:dyDescent="0.25">
      <c r="A376" s="34">
        <v>208</v>
      </c>
      <c r="B376" s="34" t="s">
        <v>679</v>
      </c>
      <c r="C376" s="49" t="s">
        <v>14</v>
      </c>
      <c r="D376" s="39" t="s">
        <v>175</v>
      </c>
      <c r="E376" s="37" t="s">
        <v>175</v>
      </c>
      <c r="F376" s="37" t="s">
        <v>448</v>
      </c>
      <c r="G376" s="48">
        <v>57400</v>
      </c>
      <c r="H376" s="45">
        <v>57400</v>
      </c>
      <c r="I376" s="51" t="s">
        <v>680</v>
      </c>
      <c r="J376" s="47">
        <v>45489</v>
      </c>
      <c r="K376" s="39" t="s">
        <v>79</v>
      </c>
      <c r="L376" s="43">
        <f t="shared" si="18"/>
        <v>57400</v>
      </c>
      <c r="M376" s="43">
        <f t="shared" si="18"/>
        <v>57400</v>
      </c>
    </row>
    <row r="377" spans="1:13" ht="60" customHeight="1" x14ac:dyDescent="0.25">
      <c r="A377" s="34">
        <v>209</v>
      </c>
      <c r="B377" s="34" t="s">
        <v>681</v>
      </c>
      <c r="C377" s="37" t="s">
        <v>14</v>
      </c>
      <c r="D377" s="39" t="s">
        <v>16</v>
      </c>
      <c r="E377" s="39" t="s">
        <v>16</v>
      </c>
      <c r="F377" s="39" t="s">
        <v>130</v>
      </c>
      <c r="G377" s="48">
        <v>40000</v>
      </c>
      <c r="H377" s="45">
        <v>40000</v>
      </c>
      <c r="I377" s="51"/>
      <c r="J377" s="47">
        <v>45491</v>
      </c>
      <c r="K377" s="39" t="s">
        <v>308</v>
      </c>
      <c r="L377" s="43">
        <f t="shared" si="18"/>
        <v>40000</v>
      </c>
      <c r="M377" s="43">
        <f t="shared" si="18"/>
        <v>40000</v>
      </c>
    </row>
    <row r="378" spans="1:13" ht="60" customHeight="1" x14ac:dyDescent="0.25">
      <c r="A378" s="34">
        <v>210</v>
      </c>
      <c r="B378" s="34" t="s">
        <v>682</v>
      </c>
      <c r="C378" s="37" t="s">
        <v>14</v>
      </c>
      <c r="D378" s="39" t="s">
        <v>16</v>
      </c>
      <c r="E378" s="39" t="s">
        <v>16</v>
      </c>
      <c r="F378" s="39" t="s">
        <v>111</v>
      </c>
      <c r="G378" s="48">
        <v>70000</v>
      </c>
      <c r="H378" s="45">
        <v>36250</v>
      </c>
      <c r="I378" s="45" t="s">
        <v>683</v>
      </c>
      <c r="J378" s="47">
        <v>45497</v>
      </c>
      <c r="K378" s="39" t="s">
        <v>79</v>
      </c>
      <c r="L378" s="43">
        <f t="shared" si="18"/>
        <v>70000</v>
      </c>
      <c r="M378" s="43">
        <f t="shared" si="18"/>
        <v>36250</v>
      </c>
    </row>
    <row r="379" spans="1:13" ht="60" customHeight="1" x14ac:dyDescent="0.25">
      <c r="A379" s="34">
        <v>211</v>
      </c>
      <c r="B379" s="34" t="s">
        <v>684</v>
      </c>
      <c r="C379" s="37" t="s">
        <v>14</v>
      </c>
      <c r="D379" s="39" t="s">
        <v>135</v>
      </c>
      <c r="E379" s="39" t="s">
        <v>135</v>
      </c>
      <c r="F379" s="39" t="s">
        <v>136</v>
      </c>
      <c r="G379" s="48">
        <v>40000</v>
      </c>
      <c r="H379" s="45">
        <v>23400</v>
      </c>
      <c r="I379" s="45"/>
      <c r="J379" s="47">
        <v>45497</v>
      </c>
      <c r="K379" s="39"/>
      <c r="L379" s="43">
        <f t="shared" si="18"/>
        <v>40000</v>
      </c>
      <c r="M379" s="43">
        <f t="shared" si="18"/>
        <v>23400</v>
      </c>
    </row>
    <row r="380" spans="1:13" ht="60" customHeight="1" x14ac:dyDescent="0.25">
      <c r="A380" s="89">
        <v>212</v>
      </c>
      <c r="B380" s="89" t="s">
        <v>685</v>
      </c>
      <c r="C380" s="102" t="s">
        <v>14</v>
      </c>
      <c r="D380" s="99" t="s">
        <v>205</v>
      </c>
      <c r="E380" s="99" t="s">
        <v>205</v>
      </c>
      <c r="F380" s="37" t="s">
        <v>528</v>
      </c>
      <c r="G380" s="48">
        <v>30000</v>
      </c>
      <c r="H380" s="45">
        <v>20100</v>
      </c>
      <c r="I380" s="104" t="s">
        <v>686</v>
      </c>
      <c r="J380" s="107">
        <v>45497</v>
      </c>
      <c r="K380" s="39" t="s">
        <v>79</v>
      </c>
      <c r="L380" s="110">
        <f>G380+G381</f>
        <v>60000</v>
      </c>
      <c r="M380" s="110">
        <f>H380+H381</f>
        <v>20100</v>
      </c>
    </row>
    <row r="381" spans="1:13" ht="60" customHeight="1" x14ac:dyDescent="0.25">
      <c r="A381" s="90"/>
      <c r="B381" s="90"/>
      <c r="C381" s="103"/>
      <c r="D381" s="101"/>
      <c r="E381" s="101"/>
      <c r="F381" s="37" t="s">
        <v>687</v>
      </c>
      <c r="G381" s="48">
        <v>30000</v>
      </c>
      <c r="H381" s="45"/>
      <c r="I381" s="106"/>
      <c r="J381" s="109"/>
      <c r="K381" s="39"/>
      <c r="L381" s="112"/>
      <c r="M381" s="112"/>
    </row>
    <row r="382" spans="1:13" ht="60" customHeight="1" x14ac:dyDescent="0.25">
      <c r="A382" s="34">
        <v>213</v>
      </c>
      <c r="B382" s="34" t="s">
        <v>688</v>
      </c>
      <c r="C382" s="37" t="s">
        <v>14</v>
      </c>
      <c r="D382" s="39" t="s">
        <v>135</v>
      </c>
      <c r="E382" s="39" t="s">
        <v>135</v>
      </c>
      <c r="F382" s="39" t="s">
        <v>189</v>
      </c>
      <c r="G382" s="48">
        <v>30000</v>
      </c>
      <c r="H382" s="45">
        <v>28250</v>
      </c>
      <c r="I382" s="45"/>
      <c r="J382" s="47">
        <v>45503</v>
      </c>
      <c r="K382" s="39" t="s">
        <v>79</v>
      </c>
      <c r="L382" s="43">
        <f t="shared" ref="L382:M384" si="19">G382</f>
        <v>30000</v>
      </c>
      <c r="M382" s="43">
        <f t="shared" si="19"/>
        <v>28250</v>
      </c>
    </row>
    <row r="383" spans="1:13" ht="60" customHeight="1" x14ac:dyDescent="0.25">
      <c r="A383" s="34">
        <v>214</v>
      </c>
      <c r="B383" s="34" t="s">
        <v>689</v>
      </c>
      <c r="C383" s="37" t="s">
        <v>14</v>
      </c>
      <c r="D383" s="39" t="s">
        <v>441</v>
      </c>
      <c r="E383" s="39" t="s">
        <v>441</v>
      </c>
      <c r="F383" s="39" t="s">
        <v>23</v>
      </c>
      <c r="G383" s="48">
        <v>50000</v>
      </c>
      <c r="H383" s="45">
        <v>21000</v>
      </c>
      <c r="I383" s="45"/>
      <c r="J383" s="47">
        <v>45510</v>
      </c>
      <c r="K383" s="39" t="s">
        <v>79</v>
      </c>
      <c r="L383" s="43">
        <f t="shared" si="19"/>
        <v>50000</v>
      </c>
      <c r="M383" s="43">
        <f t="shared" si="19"/>
        <v>21000</v>
      </c>
    </row>
    <row r="384" spans="1:13" ht="60" customHeight="1" x14ac:dyDescent="0.25">
      <c r="A384" s="34">
        <v>215</v>
      </c>
      <c r="B384" s="34" t="s">
        <v>690</v>
      </c>
      <c r="C384" s="37" t="s">
        <v>14</v>
      </c>
      <c r="D384" s="39" t="s">
        <v>444</v>
      </c>
      <c r="E384" s="39" t="s">
        <v>444</v>
      </c>
      <c r="F384" s="39" t="s">
        <v>445</v>
      </c>
      <c r="G384" s="48">
        <v>36550</v>
      </c>
      <c r="H384" s="45">
        <v>36550</v>
      </c>
      <c r="I384" s="45"/>
      <c r="J384" s="47">
        <v>45512</v>
      </c>
      <c r="K384" s="39" t="s">
        <v>121</v>
      </c>
      <c r="L384" s="43">
        <f t="shared" si="19"/>
        <v>36550</v>
      </c>
      <c r="M384" s="43">
        <f t="shared" si="19"/>
        <v>36550</v>
      </c>
    </row>
    <row r="385" spans="1:13" ht="60" customHeight="1" x14ac:dyDescent="0.25">
      <c r="A385" s="89">
        <v>216</v>
      </c>
      <c r="B385" s="89" t="s">
        <v>691</v>
      </c>
      <c r="C385" s="102" t="s">
        <v>14</v>
      </c>
      <c r="D385" s="99" t="s">
        <v>64</v>
      </c>
      <c r="E385" s="99" t="s">
        <v>64</v>
      </c>
      <c r="F385" s="39" t="s">
        <v>65</v>
      </c>
      <c r="G385" s="48">
        <v>40000</v>
      </c>
      <c r="H385" s="45">
        <v>21500</v>
      </c>
      <c r="I385" s="104" t="s">
        <v>692</v>
      </c>
      <c r="J385" s="107">
        <v>45525</v>
      </c>
      <c r="K385" s="99" t="s">
        <v>550</v>
      </c>
      <c r="L385" s="110">
        <f>G385+G386</f>
        <v>60000</v>
      </c>
      <c r="M385" s="110">
        <f>H385+H386</f>
        <v>21500</v>
      </c>
    </row>
    <row r="386" spans="1:13" ht="60" customHeight="1" x14ac:dyDescent="0.25">
      <c r="A386" s="90"/>
      <c r="B386" s="90"/>
      <c r="C386" s="103"/>
      <c r="D386" s="101"/>
      <c r="E386" s="101"/>
      <c r="F386" s="39" t="s">
        <v>70</v>
      </c>
      <c r="G386" s="48">
        <v>20000</v>
      </c>
      <c r="H386" s="45"/>
      <c r="I386" s="106"/>
      <c r="J386" s="109"/>
      <c r="K386" s="101"/>
      <c r="L386" s="112"/>
      <c r="M386" s="112"/>
    </row>
    <row r="387" spans="1:13" ht="60" customHeight="1" x14ac:dyDescent="0.25">
      <c r="A387" s="34">
        <v>217</v>
      </c>
      <c r="B387" s="34" t="s">
        <v>693</v>
      </c>
      <c r="C387" s="37" t="s">
        <v>14</v>
      </c>
      <c r="D387" s="39" t="s">
        <v>118</v>
      </c>
      <c r="E387" s="39" t="s">
        <v>118</v>
      </c>
      <c r="F387" s="39" t="s">
        <v>119</v>
      </c>
      <c r="G387" s="48">
        <v>90000</v>
      </c>
      <c r="H387" s="45">
        <v>90000</v>
      </c>
      <c r="I387" s="45" t="s">
        <v>694</v>
      </c>
      <c r="J387" s="47">
        <v>45525</v>
      </c>
      <c r="K387" s="39" t="s">
        <v>79</v>
      </c>
      <c r="L387" s="43">
        <f t="shared" ref="L387:M394" si="20">G387</f>
        <v>90000</v>
      </c>
      <c r="M387" s="43">
        <f t="shared" si="20"/>
        <v>90000</v>
      </c>
    </row>
    <row r="388" spans="1:13" ht="60" customHeight="1" x14ac:dyDescent="0.25">
      <c r="A388" s="35">
        <v>218</v>
      </c>
      <c r="B388" s="35" t="s">
        <v>695</v>
      </c>
      <c r="C388" s="49" t="s">
        <v>14</v>
      </c>
      <c r="D388" s="53" t="s">
        <v>162</v>
      </c>
      <c r="E388" s="49" t="s">
        <v>162</v>
      </c>
      <c r="F388" s="49" t="s">
        <v>249</v>
      </c>
      <c r="G388" s="48">
        <v>50000</v>
      </c>
      <c r="H388" s="74">
        <v>25100</v>
      </c>
      <c r="I388" s="74" t="s">
        <v>696</v>
      </c>
      <c r="J388" s="47">
        <v>45531</v>
      </c>
      <c r="K388" s="39" t="s">
        <v>58</v>
      </c>
      <c r="L388" s="43">
        <f t="shared" si="20"/>
        <v>50000</v>
      </c>
      <c r="M388" s="43">
        <f t="shared" si="20"/>
        <v>25100</v>
      </c>
    </row>
    <row r="389" spans="1:13" ht="60" customHeight="1" x14ac:dyDescent="0.25">
      <c r="A389" s="34">
        <v>219</v>
      </c>
      <c r="B389" s="34" t="s">
        <v>697</v>
      </c>
      <c r="C389" s="37" t="s">
        <v>14</v>
      </c>
      <c r="D389" s="39" t="s">
        <v>118</v>
      </c>
      <c r="E389" s="39" t="s">
        <v>118</v>
      </c>
      <c r="F389" s="39" t="s">
        <v>119</v>
      </c>
      <c r="G389" s="48">
        <v>30000</v>
      </c>
      <c r="H389" s="45">
        <v>21150</v>
      </c>
      <c r="I389" s="45"/>
      <c r="J389" s="47">
        <v>45533</v>
      </c>
      <c r="K389" s="39" t="s">
        <v>79</v>
      </c>
      <c r="L389" s="43">
        <f t="shared" si="20"/>
        <v>30000</v>
      </c>
      <c r="M389" s="43">
        <f t="shared" si="20"/>
        <v>21150</v>
      </c>
    </row>
    <row r="390" spans="1:13" ht="60" customHeight="1" x14ac:dyDescent="0.25">
      <c r="A390" s="34">
        <v>220</v>
      </c>
      <c r="B390" s="34" t="s">
        <v>698</v>
      </c>
      <c r="C390" s="37" t="s">
        <v>14</v>
      </c>
      <c r="D390" s="39" t="s">
        <v>175</v>
      </c>
      <c r="E390" s="39" t="s">
        <v>175</v>
      </c>
      <c r="F390" s="39" t="s">
        <v>448</v>
      </c>
      <c r="G390" s="48">
        <v>50000</v>
      </c>
      <c r="H390" s="45">
        <v>24400</v>
      </c>
      <c r="I390" s="45"/>
      <c r="J390" s="47">
        <v>45538</v>
      </c>
      <c r="K390" s="39" t="s">
        <v>121</v>
      </c>
      <c r="L390" s="43">
        <f t="shared" si="20"/>
        <v>50000</v>
      </c>
      <c r="M390" s="43">
        <f t="shared" si="20"/>
        <v>24400</v>
      </c>
    </row>
    <row r="391" spans="1:13" ht="60" customHeight="1" x14ac:dyDescent="0.25">
      <c r="A391" s="34">
        <v>221</v>
      </c>
      <c r="B391" s="34" t="s">
        <v>699</v>
      </c>
      <c r="C391" s="37" t="s">
        <v>14</v>
      </c>
      <c r="D391" s="39" t="s">
        <v>444</v>
      </c>
      <c r="E391" s="39" t="s">
        <v>444</v>
      </c>
      <c r="F391" s="39" t="s">
        <v>445</v>
      </c>
      <c r="G391" s="48">
        <v>30000</v>
      </c>
      <c r="H391" s="45">
        <v>25500</v>
      </c>
      <c r="I391" s="45" t="s">
        <v>700</v>
      </c>
      <c r="J391" s="47">
        <v>45541</v>
      </c>
      <c r="K391" s="39" t="s">
        <v>121</v>
      </c>
      <c r="L391" s="43">
        <f t="shared" si="20"/>
        <v>30000</v>
      </c>
      <c r="M391" s="43">
        <f t="shared" si="20"/>
        <v>25500</v>
      </c>
    </row>
    <row r="392" spans="1:13" ht="60" customHeight="1" x14ac:dyDescent="0.25">
      <c r="A392" s="34">
        <v>222</v>
      </c>
      <c r="B392" s="34" t="s">
        <v>701</v>
      </c>
      <c r="C392" s="37" t="s">
        <v>14</v>
      </c>
      <c r="D392" s="39" t="s">
        <v>64</v>
      </c>
      <c r="E392" s="39" t="s">
        <v>64</v>
      </c>
      <c r="F392" s="39" t="s">
        <v>174</v>
      </c>
      <c r="G392" s="48">
        <v>40000</v>
      </c>
      <c r="H392" s="45">
        <v>25600</v>
      </c>
      <c r="I392" s="45" t="s">
        <v>700</v>
      </c>
      <c r="J392" s="47">
        <v>45579</v>
      </c>
      <c r="K392" s="39" t="s">
        <v>67</v>
      </c>
      <c r="L392" s="43">
        <f>G392</f>
        <v>40000</v>
      </c>
      <c r="M392" s="43">
        <f t="shared" si="20"/>
        <v>25600</v>
      </c>
    </row>
    <row r="393" spans="1:13" ht="60" customHeight="1" x14ac:dyDescent="0.25">
      <c r="A393" s="34">
        <v>223</v>
      </c>
      <c r="B393" s="34" t="s">
        <v>702</v>
      </c>
      <c r="C393" s="37" t="s">
        <v>14</v>
      </c>
      <c r="D393" s="39" t="s">
        <v>15</v>
      </c>
      <c r="E393" s="39" t="s">
        <v>703</v>
      </c>
      <c r="F393" s="39" t="s">
        <v>23</v>
      </c>
      <c r="G393" s="48">
        <v>54000</v>
      </c>
      <c r="H393" s="45">
        <v>54000</v>
      </c>
      <c r="I393" s="45"/>
      <c r="J393" s="47">
        <v>45580</v>
      </c>
      <c r="K393" s="39" t="s">
        <v>79</v>
      </c>
      <c r="L393" s="43">
        <f>G393</f>
        <v>54000</v>
      </c>
      <c r="M393" s="43">
        <f t="shared" si="20"/>
        <v>54000</v>
      </c>
    </row>
    <row r="394" spans="1:13" ht="60" customHeight="1" x14ac:dyDescent="0.25">
      <c r="A394" s="89">
        <v>224</v>
      </c>
      <c r="B394" s="89" t="s">
        <v>704</v>
      </c>
      <c r="C394" s="102" t="s">
        <v>14</v>
      </c>
      <c r="D394" s="99" t="s">
        <v>584</v>
      </c>
      <c r="E394" s="39" t="s">
        <v>584</v>
      </c>
      <c r="F394" s="39" t="s">
        <v>585</v>
      </c>
      <c r="G394" s="48">
        <v>50000</v>
      </c>
      <c r="H394" s="45">
        <v>25000</v>
      </c>
      <c r="I394" s="104"/>
      <c r="J394" s="107">
        <v>45601</v>
      </c>
      <c r="K394" s="39" t="s">
        <v>79</v>
      </c>
      <c r="L394" s="110">
        <f>G394+G395</f>
        <v>100000</v>
      </c>
      <c r="M394" s="110">
        <f t="shared" si="20"/>
        <v>25000</v>
      </c>
    </row>
    <row r="395" spans="1:13" ht="60" customHeight="1" x14ac:dyDescent="0.25">
      <c r="A395" s="90"/>
      <c r="B395" s="90"/>
      <c r="C395" s="103"/>
      <c r="D395" s="101"/>
      <c r="E395" s="39" t="s">
        <v>705</v>
      </c>
      <c r="F395" s="39" t="s">
        <v>706</v>
      </c>
      <c r="G395" s="48">
        <v>50000</v>
      </c>
      <c r="H395" s="45"/>
      <c r="I395" s="106"/>
      <c r="J395" s="109"/>
      <c r="K395" s="39"/>
      <c r="L395" s="112"/>
      <c r="M395" s="112"/>
    </row>
    <row r="396" spans="1:13" ht="60" customHeight="1" x14ac:dyDescent="0.25">
      <c r="A396" s="34">
        <v>225</v>
      </c>
      <c r="B396" s="34" t="s">
        <v>1044</v>
      </c>
      <c r="C396" s="37" t="s">
        <v>14</v>
      </c>
      <c r="D396" s="39" t="s">
        <v>175</v>
      </c>
      <c r="E396" s="39" t="s">
        <v>705</v>
      </c>
      <c r="F396" s="39" t="s">
        <v>1045</v>
      </c>
      <c r="G396" s="51">
        <v>50000</v>
      </c>
      <c r="H396" s="45">
        <v>35000</v>
      </c>
      <c r="I396" s="45"/>
      <c r="J396" s="47">
        <v>45670</v>
      </c>
      <c r="K396" s="39" t="s">
        <v>98</v>
      </c>
      <c r="L396" s="43">
        <f>G396</f>
        <v>50000</v>
      </c>
      <c r="M396" s="43">
        <f>H396</f>
        <v>35000</v>
      </c>
    </row>
    <row r="397" spans="1:13" ht="60" customHeight="1" x14ac:dyDescent="0.25">
      <c r="A397" s="34">
        <v>226</v>
      </c>
      <c r="B397" s="34" t="s">
        <v>768</v>
      </c>
      <c r="C397" s="37" t="s">
        <v>14</v>
      </c>
      <c r="D397" s="39" t="s">
        <v>244</v>
      </c>
      <c r="E397" s="39" t="s">
        <v>158</v>
      </c>
      <c r="F397" s="39" t="s">
        <v>200</v>
      </c>
      <c r="G397" s="51">
        <v>40000</v>
      </c>
      <c r="H397" s="45">
        <v>30350</v>
      </c>
      <c r="I397" s="183"/>
      <c r="J397" s="47">
        <v>45772</v>
      </c>
      <c r="K397" s="39" t="s">
        <v>198</v>
      </c>
      <c r="L397" s="43">
        <f>G397</f>
        <v>40000</v>
      </c>
      <c r="M397" s="43">
        <f>H397</f>
        <v>30350</v>
      </c>
    </row>
    <row r="398" spans="1:13" ht="60" customHeight="1" x14ac:dyDescent="0.25">
      <c r="A398" s="8">
        <v>227</v>
      </c>
      <c r="B398" s="8" t="s">
        <v>708</v>
      </c>
      <c r="C398" s="49" t="s">
        <v>14</v>
      </c>
      <c r="D398" s="53" t="s">
        <v>292</v>
      </c>
      <c r="E398" s="49" t="s">
        <v>30</v>
      </c>
      <c r="F398" s="49" t="s">
        <v>31</v>
      </c>
      <c r="G398" s="48">
        <v>30000</v>
      </c>
      <c r="H398" s="77"/>
      <c r="I398" s="48" t="s">
        <v>1068</v>
      </c>
      <c r="J398" s="26"/>
      <c r="K398" s="77"/>
      <c r="L398" s="16">
        <v>30000</v>
      </c>
      <c r="M398" s="16"/>
    </row>
    <row r="399" spans="1:13" ht="60" customHeight="1" x14ac:dyDescent="0.25">
      <c r="A399" s="8">
        <v>228</v>
      </c>
      <c r="B399" s="8" t="s">
        <v>709</v>
      </c>
      <c r="C399" s="49" t="s">
        <v>14</v>
      </c>
      <c r="D399" s="53" t="s">
        <v>318</v>
      </c>
      <c r="E399" s="49" t="s">
        <v>318</v>
      </c>
      <c r="F399" s="49" t="s">
        <v>23</v>
      </c>
      <c r="G399" s="48">
        <v>30000</v>
      </c>
      <c r="H399" s="77"/>
      <c r="I399" s="48" t="s">
        <v>1069</v>
      </c>
      <c r="J399" s="26"/>
      <c r="K399" s="77"/>
      <c r="L399" s="16">
        <v>30000</v>
      </c>
      <c r="M399" s="16"/>
    </row>
    <row r="400" spans="1:13" ht="60" customHeight="1" x14ac:dyDescent="0.25">
      <c r="A400" s="8">
        <v>229</v>
      </c>
      <c r="B400" s="8" t="s">
        <v>710</v>
      </c>
      <c r="C400" s="49" t="s">
        <v>14</v>
      </c>
      <c r="D400" s="53" t="s">
        <v>26</v>
      </c>
      <c r="E400" s="49" t="s">
        <v>26</v>
      </c>
      <c r="F400" s="49" t="s">
        <v>370</v>
      </c>
      <c r="G400" s="48">
        <v>30000</v>
      </c>
      <c r="H400" s="77"/>
      <c r="I400" s="48" t="s">
        <v>1070</v>
      </c>
      <c r="J400" s="26"/>
      <c r="K400" s="77"/>
      <c r="L400" s="16">
        <v>30000</v>
      </c>
      <c r="M400" s="16"/>
    </row>
    <row r="401" spans="1:13" ht="60" customHeight="1" x14ac:dyDescent="0.25">
      <c r="A401" s="8">
        <v>230</v>
      </c>
      <c r="B401" s="8" t="s">
        <v>711</v>
      </c>
      <c r="C401" s="49" t="s">
        <v>14</v>
      </c>
      <c r="D401" s="53" t="s">
        <v>26</v>
      </c>
      <c r="E401" s="49" t="s">
        <v>26</v>
      </c>
      <c r="F401" s="49" t="s">
        <v>94</v>
      </c>
      <c r="G401" s="48">
        <v>70000</v>
      </c>
      <c r="H401" s="77"/>
      <c r="I401" s="48" t="s">
        <v>1071</v>
      </c>
      <c r="J401" s="26"/>
      <c r="K401" s="77"/>
      <c r="L401" s="16">
        <v>70000</v>
      </c>
      <c r="M401" s="16"/>
    </row>
    <row r="402" spans="1:13" ht="60" customHeight="1" x14ac:dyDescent="0.25">
      <c r="A402" s="82">
        <v>231</v>
      </c>
      <c r="B402" s="82" t="s">
        <v>712</v>
      </c>
      <c r="C402" s="102" t="s">
        <v>14</v>
      </c>
      <c r="D402" s="99" t="s">
        <v>77</v>
      </c>
      <c r="E402" s="49" t="s">
        <v>77</v>
      </c>
      <c r="F402" s="49" t="s">
        <v>23</v>
      </c>
      <c r="G402" s="48">
        <v>30000</v>
      </c>
      <c r="H402" s="77"/>
      <c r="I402" s="118" t="s">
        <v>1072</v>
      </c>
      <c r="J402" s="87"/>
      <c r="K402" s="77"/>
      <c r="L402" s="85">
        <f>SUM(G402:G403)</f>
        <v>70000</v>
      </c>
      <c r="M402" s="85"/>
    </row>
    <row r="403" spans="1:13" ht="60" customHeight="1" x14ac:dyDescent="0.25">
      <c r="A403" s="83"/>
      <c r="B403" s="83"/>
      <c r="C403" s="103"/>
      <c r="D403" s="101"/>
      <c r="E403" s="49" t="s">
        <v>77</v>
      </c>
      <c r="F403" s="49" t="s">
        <v>78</v>
      </c>
      <c r="G403" s="48">
        <v>40000</v>
      </c>
      <c r="H403" s="76"/>
      <c r="I403" s="119"/>
      <c r="J403" s="88"/>
      <c r="K403" s="76"/>
      <c r="L403" s="86"/>
      <c r="M403" s="86"/>
    </row>
    <row r="404" spans="1:13" ht="60" customHeight="1" x14ac:dyDescent="0.25">
      <c r="A404" s="8">
        <v>232</v>
      </c>
      <c r="B404" s="8" t="s">
        <v>713</v>
      </c>
      <c r="C404" s="49" t="s">
        <v>34</v>
      </c>
      <c r="D404" s="53" t="s">
        <v>35</v>
      </c>
      <c r="E404" s="49" t="s">
        <v>35</v>
      </c>
      <c r="F404" s="49" t="s">
        <v>36</v>
      </c>
      <c r="G404" s="48">
        <v>5000</v>
      </c>
      <c r="H404" s="76"/>
      <c r="I404" s="48" t="s">
        <v>1073</v>
      </c>
      <c r="J404" s="26"/>
      <c r="K404" s="76"/>
      <c r="L404" s="16">
        <v>5000</v>
      </c>
      <c r="M404" s="16"/>
    </row>
    <row r="405" spans="1:13" ht="60" customHeight="1" x14ac:dyDescent="0.25">
      <c r="A405" s="82">
        <v>233</v>
      </c>
      <c r="B405" s="82" t="s">
        <v>714</v>
      </c>
      <c r="C405" s="102" t="s">
        <v>14</v>
      </c>
      <c r="D405" s="99" t="s">
        <v>64</v>
      </c>
      <c r="E405" s="49" t="s">
        <v>64</v>
      </c>
      <c r="F405" s="49" t="s">
        <v>715</v>
      </c>
      <c r="G405" s="48">
        <v>30000</v>
      </c>
      <c r="H405" s="76"/>
      <c r="I405" s="118" t="s">
        <v>1074</v>
      </c>
      <c r="J405" s="87"/>
      <c r="K405" s="76"/>
      <c r="L405" s="85">
        <v>50000</v>
      </c>
      <c r="M405" s="85"/>
    </row>
    <row r="406" spans="1:13" ht="60" customHeight="1" x14ac:dyDescent="0.25">
      <c r="A406" s="83"/>
      <c r="B406" s="83"/>
      <c r="C406" s="103"/>
      <c r="D406" s="101"/>
      <c r="E406" s="49" t="s">
        <v>15</v>
      </c>
      <c r="F406" s="49" t="s">
        <v>413</v>
      </c>
      <c r="G406" s="48">
        <v>20000</v>
      </c>
      <c r="H406" s="76"/>
      <c r="I406" s="119"/>
      <c r="J406" s="88"/>
      <c r="K406" s="76"/>
      <c r="L406" s="86"/>
      <c r="M406" s="86"/>
    </row>
    <row r="407" spans="1:13" ht="60" customHeight="1" x14ac:dyDescent="0.25">
      <c r="A407" s="31">
        <v>234</v>
      </c>
      <c r="B407" s="31" t="s">
        <v>716</v>
      </c>
      <c r="C407" s="37" t="s">
        <v>14</v>
      </c>
      <c r="D407" s="39" t="s">
        <v>20</v>
      </c>
      <c r="E407" s="37" t="s">
        <v>20</v>
      </c>
      <c r="F407" s="49" t="s">
        <v>140</v>
      </c>
      <c r="G407" s="48">
        <v>50000</v>
      </c>
      <c r="H407" s="76"/>
      <c r="I407" s="51" t="s">
        <v>1075</v>
      </c>
      <c r="J407" s="28"/>
      <c r="K407" s="76"/>
      <c r="L407" s="16">
        <v>50000</v>
      </c>
      <c r="M407" s="29"/>
    </row>
    <row r="408" spans="1:13" ht="60" customHeight="1" x14ac:dyDescent="0.25">
      <c r="A408" s="31">
        <v>235</v>
      </c>
      <c r="B408" s="31" t="s">
        <v>717</v>
      </c>
      <c r="C408" s="37" t="s">
        <v>52</v>
      </c>
      <c r="D408" s="39" t="s">
        <v>168</v>
      </c>
      <c r="E408" s="37" t="s">
        <v>168</v>
      </c>
      <c r="F408" s="49" t="s">
        <v>718</v>
      </c>
      <c r="G408" s="48">
        <v>10000</v>
      </c>
      <c r="H408" s="76"/>
      <c r="I408" s="51" t="s">
        <v>1076</v>
      </c>
      <c r="J408" s="28"/>
      <c r="K408" s="76"/>
      <c r="L408" s="16">
        <v>10000</v>
      </c>
      <c r="M408" s="29"/>
    </row>
    <row r="409" spans="1:13" ht="60" customHeight="1" x14ac:dyDescent="0.25">
      <c r="A409" s="31">
        <v>236</v>
      </c>
      <c r="B409" s="31" t="s">
        <v>720</v>
      </c>
      <c r="C409" s="37" t="s">
        <v>14</v>
      </c>
      <c r="D409" s="39" t="s">
        <v>205</v>
      </c>
      <c r="E409" s="37" t="s">
        <v>205</v>
      </c>
      <c r="F409" s="49" t="s">
        <v>288</v>
      </c>
      <c r="G409" s="48">
        <v>20000</v>
      </c>
      <c r="H409" s="76"/>
      <c r="I409" s="51" t="s">
        <v>1077</v>
      </c>
      <c r="J409" s="28"/>
      <c r="K409" s="76"/>
      <c r="L409" s="16">
        <v>20000</v>
      </c>
      <c r="M409" s="29"/>
    </row>
    <row r="410" spans="1:13" ht="60" customHeight="1" x14ac:dyDescent="0.25">
      <c r="A410" s="31">
        <v>237</v>
      </c>
      <c r="B410" s="31" t="s">
        <v>721</v>
      </c>
      <c r="C410" s="37" t="s">
        <v>45</v>
      </c>
      <c r="D410" s="39" t="s">
        <v>168</v>
      </c>
      <c r="E410" s="37" t="s">
        <v>168</v>
      </c>
      <c r="F410" s="49" t="s">
        <v>718</v>
      </c>
      <c r="G410" s="48">
        <v>25000</v>
      </c>
      <c r="H410" s="76"/>
      <c r="I410" s="51" t="s">
        <v>1078</v>
      </c>
      <c r="J410" s="28"/>
      <c r="K410" s="76"/>
      <c r="L410" s="16">
        <v>25000</v>
      </c>
      <c r="M410" s="29"/>
    </row>
    <row r="411" spans="1:13" ht="60" customHeight="1" x14ac:dyDescent="0.25">
      <c r="A411" s="31">
        <v>238</v>
      </c>
      <c r="B411" s="31" t="s">
        <v>724</v>
      </c>
      <c r="C411" s="37" t="s">
        <v>14</v>
      </c>
      <c r="D411" s="39" t="s">
        <v>244</v>
      </c>
      <c r="E411" s="37" t="s">
        <v>244</v>
      </c>
      <c r="F411" s="49" t="s">
        <v>245</v>
      </c>
      <c r="G411" s="48">
        <v>39000</v>
      </c>
      <c r="H411" s="76"/>
      <c r="I411" s="51" t="s">
        <v>1079</v>
      </c>
      <c r="J411" s="28"/>
      <c r="K411" s="76"/>
      <c r="L411" s="16">
        <v>39000</v>
      </c>
      <c r="M411" s="29"/>
    </row>
    <row r="412" spans="1:13" ht="60" customHeight="1" x14ac:dyDescent="0.25">
      <c r="A412" s="31">
        <v>239</v>
      </c>
      <c r="B412" s="31" t="s">
        <v>725</v>
      </c>
      <c r="C412" s="37" t="s">
        <v>14</v>
      </c>
      <c r="D412" s="39" t="s">
        <v>158</v>
      </c>
      <c r="E412" s="37" t="s">
        <v>158</v>
      </c>
      <c r="F412" s="49" t="s">
        <v>355</v>
      </c>
      <c r="G412" s="48">
        <v>50000</v>
      </c>
      <c r="H412" s="76"/>
      <c r="I412" s="51" t="s">
        <v>1080</v>
      </c>
      <c r="J412" s="28"/>
      <c r="K412" s="76"/>
      <c r="L412" s="16">
        <v>50000</v>
      </c>
      <c r="M412" s="29"/>
    </row>
    <row r="413" spans="1:13" ht="60" customHeight="1" x14ac:dyDescent="0.25">
      <c r="A413" s="31">
        <v>240</v>
      </c>
      <c r="B413" s="31" t="s">
        <v>1051</v>
      </c>
      <c r="C413" s="37" t="s">
        <v>14</v>
      </c>
      <c r="D413" s="39" t="s">
        <v>205</v>
      </c>
      <c r="E413" s="37" t="s">
        <v>205</v>
      </c>
      <c r="F413" s="49" t="s">
        <v>687</v>
      </c>
      <c r="G413" s="48">
        <v>20000</v>
      </c>
      <c r="H413" s="76"/>
      <c r="I413" s="51"/>
      <c r="J413" s="28"/>
      <c r="K413" s="76"/>
      <c r="L413" s="16">
        <v>20000</v>
      </c>
      <c r="M413" s="29"/>
    </row>
    <row r="414" spans="1:13" ht="60" customHeight="1" x14ac:dyDescent="0.25">
      <c r="A414" s="31">
        <v>241</v>
      </c>
      <c r="B414" s="31" t="s">
        <v>726</v>
      </c>
      <c r="C414" s="37" t="s">
        <v>14</v>
      </c>
      <c r="D414" s="39" t="s">
        <v>129</v>
      </c>
      <c r="E414" s="37" t="s">
        <v>129</v>
      </c>
      <c r="F414" s="49" t="s">
        <v>342</v>
      </c>
      <c r="G414" s="48">
        <v>50000</v>
      </c>
      <c r="H414" s="76"/>
      <c r="I414" s="51" t="s">
        <v>1081</v>
      </c>
      <c r="J414" s="28"/>
      <c r="K414" s="76"/>
      <c r="L414" s="16">
        <v>50000</v>
      </c>
      <c r="M414" s="29"/>
    </row>
    <row r="415" spans="1:13" ht="60" customHeight="1" x14ac:dyDescent="0.25">
      <c r="A415" s="82">
        <v>242</v>
      </c>
      <c r="B415" s="82" t="s">
        <v>727</v>
      </c>
      <c r="C415" s="102" t="s">
        <v>14</v>
      </c>
      <c r="D415" s="99" t="s">
        <v>50</v>
      </c>
      <c r="E415" s="39" t="s">
        <v>50</v>
      </c>
      <c r="F415" s="49" t="s">
        <v>728</v>
      </c>
      <c r="G415" s="48">
        <v>30000</v>
      </c>
      <c r="H415" s="76"/>
      <c r="I415" s="118" t="s">
        <v>1082</v>
      </c>
      <c r="J415" s="87"/>
      <c r="K415" s="76"/>
      <c r="L415" s="85">
        <v>90000</v>
      </c>
      <c r="M415" s="85"/>
    </row>
    <row r="416" spans="1:13" ht="60" customHeight="1" x14ac:dyDescent="0.25">
      <c r="A416" s="84"/>
      <c r="B416" s="84"/>
      <c r="C416" s="121"/>
      <c r="D416" s="100"/>
      <c r="E416" s="39" t="s">
        <v>20</v>
      </c>
      <c r="F416" s="37" t="s">
        <v>284</v>
      </c>
      <c r="G416" s="48">
        <v>30000</v>
      </c>
      <c r="H416" s="76"/>
      <c r="I416" s="120"/>
      <c r="J416" s="176"/>
      <c r="K416" s="76"/>
      <c r="L416" s="175"/>
      <c r="M416" s="175"/>
    </row>
    <row r="417" spans="1:13" ht="60" customHeight="1" x14ac:dyDescent="0.25">
      <c r="A417" s="83"/>
      <c r="B417" s="83"/>
      <c r="C417" s="103"/>
      <c r="D417" s="101"/>
      <c r="E417" s="39" t="s">
        <v>20</v>
      </c>
      <c r="F417" s="37" t="s">
        <v>140</v>
      </c>
      <c r="G417" s="48">
        <v>30000</v>
      </c>
      <c r="H417" s="76"/>
      <c r="I417" s="119"/>
      <c r="J417" s="88"/>
      <c r="K417" s="76"/>
      <c r="L417" s="86"/>
      <c r="M417" s="86"/>
    </row>
    <row r="418" spans="1:13" ht="60" customHeight="1" x14ac:dyDescent="0.25">
      <c r="A418" s="31">
        <v>243</v>
      </c>
      <c r="B418" s="31" t="s">
        <v>729</v>
      </c>
      <c r="C418" s="37" t="s">
        <v>45</v>
      </c>
      <c r="D418" s="39" t="s">
        <v>46</v>
      </c>
      <c r="E418" s="39" t="s">
        <v>46</v>
      </c>
      <c r="F418" s="37" t="s">
        <v>730</v>
      </c>
      <c r="G418" s="48">
        <v>25000</v>
      </c>
      <c r="H418" s="76"/>
      <c r="I418" s="51" t="s">
        <v>1083</v>
      </c>
      <c r="J418" s="28"/>
      <c r="K418" s="76"/>
      <c r="L418" s="29">
        <v>25000</v>
      </c>
      <c r="M418" s="29"/>
    </row>
    <row r="419" spans="1:13" ht="60" customHeight="1" x14ac:dyDescent="0.25">
      <c r="A419" s="82">
        <v>244</v>
      </c>
      <c r="B419" s="82" t="s">
        <v>731</v>
      </c>
      <c r="C419" s="102" t="s">
        <v>45</v>
      </c>
      <c r="D419" s="99" t="s">
        <v>168</v>
      </c>
      <c r="E419" s="99" t="s">
        <v>168</v>
      </c>
      <c r="F419" s="37" t="s">
        <v>718</v>
      </c>
      <c r="G419" s="48">
        <v>25000</v>
      </c>
      <c r="H419" s="76"/>
      <c r="I419" s="118" t="s">
        <v>1084</v>
      </c>
      <c r="J419" s="87"/>
      <c r="K419" s="76"/>
      <c r="L419" s="85">
        <v>35000</v>
      </c>
      <c r="M419" s="85"/>
    </row>
    <row r="420" spans="1:13" ht="60" customHeight="1" x14ac:dyDescent="0.25">
      <c r="A420" s="83"/>
      <c r="B420" s="83"/>
      <c r="C420" s="103"/>
      <c r="D420" s="101"/>
      <c r="E420" s="101"/>
      <c r="F420" s="37" t="s">
        <v>732</v>
      </c>
      <c r="G420" s="48">
        <v>10000</v>
      </c>
      <c r="H420" s="76"/>
      <c r="I420" s="119"/>
      <c r="J420" s="88"/>
      <c r="K420" s="76"/>
      <c r="L420" s="86"/>
      <c r="M420" s="86"/>
    </row>
    <row r="421" spans="1:13" ht="60" customHeight="1" x14ac:dyDescent="0.25">
      <c r="A421" s="31">
        <v>245</v>
      </c>
      <c r="B421" s="31" t="s">
        <v>733</v>
      </c>
      <c r="C421" s="37" t="s">
        <v>14</v>
      </c>
      <c r="D421" s="39" t="s">
        <v>60</v>
      </c>
      <c r="E421" s="39" t="s">
        <v>60</v>
      </c>
      <c r="F421" s="37" t="s">
        <v>61</v>
      </c>
      <c r="G421" s="48">
        <v>30000</v>
      </c>
      <c r="H421" s="76"/>
      <c r="I421" s="51" t="s">
        <v>1085</v>
      </c>
      <c r="J421" s="28"/>
      <c r="K421" s="76"/>
      <c r="L421" s="16">
        <v>30000</v>
      </c>
      <c r="M421" s="29"/>
    </row>
    <row r="422" spans="1:13" ht="60" customHeight="1" x14ac:dyDescent="0.25">
      <c r="A422" s="31">
        <v>246</v>
      </c>
      <c r="B422" s="31" t="s">
        <v>734</v>
      </c>
      <c r="C422" s="37" t="s">
        <v>14</v>
      </c>
      <c r="D422" s="39" t="s">
        <v>20</v>
      </c>
      <c r="E422" s="39" t="s">
        <v>20</v>
      </c>
      <c r="F422" s="37" t="s">
        <v>735</v>
      </c>
      <c r="G422" s="48">
        <v>30000</v>
      </c>
      <c r="H422" s="76"/>
      <c r="I422" s="51" t="s">
        <v>1083</v>
      </c>
      <c r="J422" s="28"/>
      <c r="K422" s="76"/>
      <c r="L422" s="16">
        <v>30000</v>
      </c>
      <c r="M422" s="29"/>
    </row>
    <row r="423" spans="1:13" ht="60" customHeight="1" x14ac:dyDescent="0.25">
      <c r="A423" s="31">
        <v>247</v>
      </c>
      <c r="B423" s="31" t="s">
        <v>736</v>
      </c>
      <c r="C423" s="37" t="s">
        <v>14</v>
      </c>
      <c r="D423" s="39" t="s">
        <v>113</v>
      </c>
      <c r="E423" s="39" t="s">
        <v>113</v>
      </c>
      <c r="F423" s="37" t="s">
        <v>557</v>
      </c>
      <c r="G423" s="48">
        <v>40000</v>
      </c>
      <c r="H423" s="76"/>
      <c r="I423" s="51"/>
      <c r="J423" s="28"/>
      <c r="K423" s="76"/>
      <c r="L423" s="16">
        <v>40000</v>
      </c>
      <c r="M423" s="29"/>
    </row>
    <row r="424" spans="1:13" ht="60" customHeight="1" x14ac:dyDescent="0.25">
      <c r="A424" s="31">
        <v>248</v>
      </c>
      <c r="B424" s="31" t="s">
        <v>737</v>
      </c>
      <c r="C424" s="37" t="s">
        <v>738</v>
      </c>
      <c r="D424" s="39" t="s">
        <v>168</v>
      </c>
      <c r="E424" s="39" t="s">
        <v>168</v>
      </c>
      <c r="F424" s="37" t="s">
        <v>739</v>
      </c>
      <c r="G424" s="48">
        <v>15000</v>
      </c>
      <c r="H424" s="76"/>
      <c r="I424" s="51" t="s">
        <v>600</v>
      </c>
      <c r="J424" s="28"/>
      <c r="K424" s="76"/>
      <c r="L424" s="16">
        <v>15000</v>
      </c>
      <c r="M424" s="29"/>
    </row>
    <row r="425" spans="1:13" ht="60" customHeight="1" x14ac:dyDescent="0.25">
      <c r="A425" s="31">
        <v>249</v>
      </c>
      <c r="B425" s="31" t="s">
        <v>740</v>
      </c>
      <c r="C425" s="37" t="s">
        <v>14</v>
      </c>
      <c r="D425" s="39" t="s">
        <v>26</v>
      </c>
      <c r="E425" s="39" t="s">
        <v>26</v>
      </c>
      <c r="F425" s="37" t="s">
        <v>83</v>
      </c>
      <c r="G425" s="48">
        <v>60000</v>
      </c>
      <c r="H425" s="76"/>
      <c r="I425" s="51" t="s">
        <v>1086</v>
      </c>
      <c r="J425" s="28"/>
      <c r="K425" s="76"/>
      <c r="L425" s="16">
        <v>60000</v>
      </c>
      <c r="M425" s="29"/>
    </row>
    <row r="426" spans="1:13" ht="60" customHeight="1" x14ac:dyDescent="0.25">
      <c r="A426" s="82">
        <v>250</v>
      </c>
      <c r="B426" s="82" t="s">
        <v>741</v>
      </c>
      <c r="C426" s="102" t="s">
        <v>14</v>
      </c>
      <c r="D426" s="99" t="s">
        <v>20</v>
      </c>
      <c r="E426" s="99" t="s">
        <v>20</v>
      </c>
      <c r="F426" s="39" t="s">
        <v>21</v>
      </c>
      <c r="G426" s="48">
        <v>30000</v>
      </c>
      <c r="H426" s="76"/>
      <c r="I426" s="118" t="s">
        <v>1087</v>
      </c>
      <c r="J426" s="87"/>
      <c r="K426" s="76"/>
      <c r="L426" s="85">
        <v>60000</v>
      </c>
      <c r="M426" s="85"/>
    </row>
    <row r="427" spans="1:13" ht="60" customHeight="1" x14ac:dyDescent="0.25">
      <c r="A427" s="83"/>
      <c r="B427" s="83"/>
      <c r="C427" s="103"/>
      <c r="D427" s="101"/>
      <c r="E427" s="101"/>
      <c r="F427" s="37" t="s">
        <v>284</v>
      </c>
      <c r="G427" s="48">
        <v>30000</v>
      </c>
      <c r="H427" s="76"/>
      <c r="I427" s="119"/>
      <c r="J427" s="88"/>
      <c r="K427" s="76"/>
      <c r="L427" s="86"/>
      <c r="M427" s="86"/>
    </row>
    <row r="428" spans="1:13" ht="60" customHeight="1" x14ac:dyDescent="0.25">
      <c r="A428" s="31">
        <v>251</v>
      </c>
      <c r="B428" s="31" t="s">
        <v>742</v>
      </c>
      <c r="C428" s="37" t="s">
        <v>14</v>
      </c>
      <c r="D428" s="39" t="s">
        <v>104</v>
      </c>
      <c r="E428" s="39" t="s">
        <v>104</v>
      </c>
      <c r="F428" s="37" t="s">
        <v>23</v>
      </c>
      <c r="G428" s="48">
        <v>20000</v>
      </c>
      <c r="H428" s="76"/>
      <c r="I428" s="51" t="s">
        <v>1088</v>
      </c>
      <c r="J428" s="28"/>
      <c r="K428" s="76"/>
      <c r="L428" s="29">
        <v>20000</v>
      </c>
      <c r="M428" s="29"/>
    </row>
    <row r="429" spans="1:13" ht="60" customHeight="1" x14ac:dyDescent="0.25">
      <c r="A429" s="82">
        <v>252</v>
      </c>
      <c r="B429" s="82" t="s">
        <v>743</v>
      </c>
      <c r="C429" s="102" t="s">
        <v>14</v>
      </c>
      <c r="D429" s="99" t="s">
        <v>46</v>
      </c>
      <c r="E429" s="99" t="s">
        <v>46</v>
      </c>
      <c r="F429" s="39" t="s">
        <v>165</v>
      </c>
      <c r="G429" s="48">
        <v>50000</v>
      </c>
      <c r="H429" s="76"/>
      <c r="I429" s="118" t="s">
        <v>624</v>
      </c>
      <c r="J429" s="87"/>
      <c r="K429" s="76"/>
      <c r="L429" s="85">
        <v>130000</v>
      </c>
      <c r="M429" s="85"/>
    </row>
    <row r="430" spans="1:13" ht="60" customHeight="1" x14ac:dyDescent="0.25">
      <c r="A430" s="84"/>
      <c r="B430" s="84"/>
      <c r="C430" s="121"/>
      <c r="D430" s="100"/>
      <c r="E430" s="100"/>
      <c r="F430" s="39" t="s">
        <v>744</v>
      </c>
      <c r="G430" s="48">
        <v>40000</v>
      </c>
      <c r="H430" s="76"/>
      <c r="I430" s="120"/>
      <c r="J430" s="176"/>
      <c r="K430" s="76"/>
      <c r="L430" s="175"/>
      <c r="M430" s="175"/>
    </row>
    <row r="431" spans="1:13" ht="60" customHeight="1" x14ac:dyDescent="0.25">
      <c r="A431" s="83"/>
      <c r="B431" s="83"/>
      <c r="C431" s="103"/>
      <c r="D431" s="101"/>
      <c r="E431" s="101"/>
      <c r="F431" s="39" t="s">
        <v>401</v>
      </c>
      <c r="G431" s="48">
        <v>40000</v>
      </c>
      <c r="H431" s="76"/>
      <c r="I431" s="119"/>
      <c r="J431" s="88"/>
      <c r="K431" s="76"/>
      <c r="L431" s="86"/>
      <c r="M431" s="86"/>
    </row>
    <row r="432" spans="1:13" ht="60" customHeight="1" x14ac:dyDescent="0.25">
      <c r="A432" s="31">
        <v>253</v>
      </c>
      <c r="B432" s="31" t="s">
        <v>745</v>
      </c>
      <c r="C432" s="37" t="s">
        <v>14</v>
      </c>
      <c r="D432" s="39" t="s">
        <v>104</v>
      </c>
      <c r="E432" s="39" t="s">
        <v>104</v>
      </c>
      <c r="F432" s="39" t="s">
        <v>333</v>
      </c>
      <c r="G432" s="48">
        <v>20000</v>
      </c>
      <c r="H432" s="76"/>
      <c r="I432" s="51"/>
      <c r="J432" s="28"/>
      <c r="K432" s="76"/>
      <c r="L432" s="29">
        <v>20000</v>
      </c>
      <c r="M432" s="29"/>
    </row>
    <row r="433" spans="1:13" ht="60" customHeight="1" x14ac:dyDescent="0.25">
      <c r="A433" s="82">
        <v>254</v>
      </c>
      <c r="B433" s="82" t="s">
        <v>746</v>
      </c>
      <c r="C433" s="102" t="s">
        <v>14</v>
      </c>
      <c r="D433" s="99" t="s">
        <v>292</v>
      </c>
      <c r="E433" s="99" t="s">
        <v>100</v>
      </c>
      <c r="F433" s="39" t="s">
        <v>747</v>
      </c>
      <c r="G433" s="48">
        <v>25000</v>
      </c>
      <c r="H433" s="76"/>
      <c r="I433" s="118" t="s">
        <v>1089</v>
      </c>
      <c r="J433" s="87"/>
      <c r="K433" s="76"/>
      <c r="L433" s="85">
        <v>70000</v>
      </c>
      <c r="M433" s="85"/>
    </row>
    <row r="434" spans="1:13" ht="60" customHeight="1" x14ac:dyDescent="0.25">
      <c r="A434" s="84"/>
      <c r="B434" s="84"/>
      <c r="C434" s="121"/>
      <c r="D434" s="100"/>
      <c r="E434" s="101"/>
      <c r="F434" s="39" t="s">
        <v>101</v>
      </c>
      <c r="G434" s="48">
        <v>20000</v>
      </c>
      <c r="H434" s="76"/>
      <c r="I434" s="120"/>
      <c r="J434" s="176"/>
      <c r="K434" s="76"/>
      <c r="L434" s="175"/>
      <c r="M434" s="175"/>
    </row>
    <row r="435" spans="1:13" ht="60" customHeight="1" x14ac:dyDescent="0.25">
      <c r="A435" s="83"/>
      <c r="B435" s="83"/>
      <c r="C435" s="103"/>
      <c r="D435" s="101"/>
      <c r="E435" s="39" t="s">
        <v>64</v>
      </c>
      <c r="F435" s="39" t="s">
        <v>748</v>
      </c>
      <c r="G435" s="48">
        <v>25000</v>
      </c>
      <c r="H435" s="76"/>
      <c r="I435" s="119"/>
      <c r="J435" s="88"/>
      <c r="K435" s="76"/>
      <c r="L435" s="86"/>
      <c r="M435" s="86"/>
    </row>
    <row r="436" spans="1:13" ht="60" customHeight="1" x14ac:dyDescent="0.25">
      <c r="A436" s="8">
        <v>255</v>
      </c>
      <c r="B436" s="8" t="s">
        <v>749</v>
      </c>
      <c r="C436" s="49" t="s">
        <v>14</v>
      </c>
      <c r="D436" s="53" t="s">
        <v>104</v>
      </c>
      <c r="E436" s="53" t="s">
        <v>104</v>
      </c>
      <c r="F436" s="53" t="s">
        <v>23</v>
      </c>
      <c r="G436" s="48">
        <v>20000</v>
      </c>
      <c r="H436" s="76"/>
      <c r="I436" s="48" t="s">
        <v>1090</v>
      </c>
      <c r="J436" s="26"/>
      <c r="K436" s="76"/>
      <c r="L436" s="16">
        <v>20000</v>
      </c>
      <c r="M436" s="16"/>
    </row>
    <row r="437" spans="1:13" ht="60" customHeight="1" x14ac:dyDescent="0.25">
      <c r="A437" s="31">
        <v>256</v>
      </c>
      <c r="B437" s="31" t="s">
        <v>750</v>
      </c>
      <c r="C437" s="37" t="s">
        <v>14</v>
      </c>
      <c r="D437" s="39" t="s">
        <v>129</v>
      </c>
      <c r="E437" s="39" t="s">
        <v>129</v>
      </c>
      <c r="F437" s="39" t="s">
        <v>426</v>
      </c>
      <c r="G437" s="51">
        <v>20000</v>
      </c>
      <c r="H437" s="59"/>
      <c r="I437" s="51" t="s">
        <v>1091</v>
      </c>
      <c r="J437" s="28"/>
      <c r="K437" s="59"/>
      <c r="L437" s="29">
        <v>20000</v>
      </c>
      <c r="M437" s="29"/>
    </row>
    <row r="438" spans="1:13" ht="60" customHeight="1" x14ac:dyDescent="0.25">
      <c r="A438" s="31">
        <v>257</v>
      </c>
      <c r="B438" s="31" t="s">
        <v>751</v>
      </c>
      <c r="C438" s="37" t="s">
        <v>14</v>
      </c>
      <c r="D438" s="39" t="s">
        <v>40</v>
      </c>
      <c r="E438" s="39" t="s">
        <v>40</v>
      </c>
      <c r="F438" s="39" t="s">
        <v>170</v>
      </c>
      <c r="G438" s="48">
        <v>50000</v>
      </c>
      <c r="H438" s="76"/>
      <c r="I438" s="51" t="s">
        <v>1092</v>
      </c>
      <c r="J438" s="28"/>
      <c r="K438" s="76"/>
      <c r="L438" s="16">
        <v>50000</v>
      </c>
      <c r="M438" s="29"/>
    </row>
    <row r="439" spans="1:13" ht="60" customHeight="1" x14ac:dyDescent="0.25">
      <c r="A439" s="31">
        <v>258</v>
      </c>
      <c r="B439" s="31" t="s">
        <v>752</v>
      </c>
      <c r="C439" s="37" t="s">
        <v>14</v>
      </c>
      <c r="D439" s="39" t="s">
        <v>20</v>
      </c>
      <c r="E439" s="39" t="s">
        <v>20</v>
      </c>
      <c r="F439" s="39" t="s">
        <v>140</v>
      </c>
      <c r="G439" s="48">
        <v>30000</v>
      </c>
      <c r="H439" s="76"/>
      <c r="I439" s="51" t="s">
        <v>1092</v>
      </c>
      <c r="J439" s="28"/>
      <c r="K439" s="76"/>
      <c r="L439" s="16">
        <v>30000</v>
      </c>
      <c r="M439" s="29"/>
    </row>
    <row r="440" spans="1:13" ht="60" customHeight="1" x14ac:dyDescent="0.25">
      <c r="A440" s="31">
        <v>259</v>
      </c>
      <c r="B440" s="31" t="s">
        <v>753</v>
      </c>
      <c r="C440" s="37" t="s">
        <v>14</v>
      </c>
      <c r="D440" s="39" t="s">
        <v>15</v>
      </c>
      <c r="E440" s="39" t="s">
        <v>15</v>
      </c>
      <c r="F440" s="39" t="s">
        <v>754</v>
      </c>
      <c r="G440" s="48">
        <v>30000</v>
      </c>
      <c r="H440" s="76"/>
      <c r="I440" s="51"/>
      <c r="J440" s="28"/>
      <c r="K440" s="76"/>
      <c r="L440" s="16">
        <v>30000</v>
      </c>
      <c r="M440" s="29"/>
    </row>
    <row r="441" spans="1:13" ht="60" customHeight="1" x14ac:dyDescent="0.25">
      <c r="A441" s="31">
        <v>260</v>
      </c>
      <c r="B441" s="31" t="s">
        <v>755</v>
      </c>
      <c r="C441" s="37" t="s">
        <v>14</v>
      </c>
      <c r="D441" s="39" t="s">
        <v>175</v>
      </c>
      <c r="E441" s="39" t="s">
        <v>175</v>
      </c>
      <c r="F441" s="39" t="s">
        <v>176</v>
      </c>
      <c r="G441" s="48">
        <v>30000</v>
      </c>
      <c r="H441" s="76"/>
      <c r="I441" s="51" t="s">
        <v>1093</v>
      </c>
      <c r="J441" s="28"/>
      <c r="K441" s="76"/>
      <c r="L441" s="16">
        <v>30000</v>
      </c>
      <c r="M441" s="29"/>
    </row>
    <row r="442" spans="1:13" ht="60" customHeight="1" x14ac:dyDescent="0.25">
      <c r="A442" s="31">
        <v>261</v>
      </c>
      <c r="B442" s="31" t="s">
        <v>756</v>
      </c>
      <c r="C442" s="37" t="s">
        <v>14</v>
      </c>
      <c r="D442" s="39" t="s">
        <v>175</v>
      </c>
      <c r="E442" s="39" t="s">
        <v>175</v>
      </c>
      <c r="F442" s="39" t="s">
        <v>351</v>
      </c>
      <c r="G442" s="48">
        <v>30000</v>
      </c>
      <c r="H442" s="76"/>
      <c r="I442" s="51" t="s">
        <v>1094</v>
      </c>
      <c r="J442" s="28"/>
      <c r="K442" s="76"/>
      <c r="L442" s="16">
        <v>30000</v>
      </c>
      <c r="M442" s="29"/>
    </row>
    <row r="443" spans="1:13" ht="60" customHeight="1" x14ac:dyDescent="0.25">
      <c r="A443" s="31">
        <v>262</v>
      </c>
      <c r="B443" s="31" t="s">
        <v>757</v>
      </c>
      <c r="C443" s="37" t="s">
        <v>14</v>
      </c>
      <c r="D443" s="39" t="s">
        <v>129</v>
      </c>
      <c r="E443" s="39" t="s">
        <v>129</v>
      </c>
      <c r="F443" s="39" t="s">
        <v>426</v>
      </c>
      <c r="G443" s="48">
        <v>20000</v>
      </c>
      <c r="H443" s="76"/>
      <c r="I443" s="51" t="s">
        <v>1095</v>
      </c>
      <c r="J443" s="28"/>
      <c r="K443" s="76"/>
      <c r="L443" s="16">
        <v>20000</v>
      </c>
      <c r="M443" s="29"/>
    </row>
    <row r="444" spans="1:13" ht="60" customHeight="1" x14ac:dyDescent="0.25">
      <c r="A444" s="31">
        <v>263</v>
      </c>
      <c r="B444" s="31" t="s">
        <v>758</v>
      </c>
      <c r="C444" s="37" t="s">
        <v>14</v>
      </c>
      <c r="D444" s="39" t="s">
        <v>292</v>
      </c>
      <c r="E444" s="39" t="s">
        <v>30</v>
      </c>
      <c r="F444" s="39" t="s">
        <v>123</v>
      </c>
      <c r="G444" s="48">
        <v>30000</v>
      </c>
      <c r="H444" s="76"/>
      <c r="I444" s="51" t="s">
        <v>1093</v>
      </c>
      <c r="J444" s="28"/>
      <c r="K444" s="76"/>
      <c r="L444" s="16">
        <v>30000</v>
      </c>
      <c r="M444" s="29"/>
    </row>
    <row r="445" spans="1:13" ht="60" customHeight="1" x14ac:dyDescent="0.25">
      <c r="A445" s="31">
        <v>264</v>
      </c>
      <c r="B445" s="31" t="s">
        <v>759</v>
      </c>
      <c r="C445" s="37" t="s">
        <v>14</v>
      </c>
      <c r="D445" s="39" t="s">
        <v>175</v>
      </c>
      <c r="E445" s="39" t="s">
        <v>175</v>
      </c>
      <c r="F445" s="39" t="s">
        <v>351</v>
      </c>
      <c r="G445" s="48">
        <v>30000</v>
      </c>
      <c r="H445" s="76"/>
      <c r="I445" s="51" t="s">
        <v>1096</v>
      </c>
      <c r="J445" s="28"/>
      <c r="K445" s="76"/>
      <c r="L445" s="16">
        <v>30000</v>
      </c>
      <c r="M445" s="29"/>
    </row>
    <row r="446" spans="1:13" ht="60" customHeight="1" x14ac:dyDescent="0.25">
      <c r="A446" s="31">
        <v>265</v>
      </c>
      <c r="B446" s="31" t="s">
        <v>760</v>
      </c>
      <c r="C446" s="37" t="s">
        <v>14</v>
      </c>
      <c r="D446" s="39" t="s">
        <v>64</v>
      </c>
      <c r="E446" s="39" t="s">
        <v>64</v>
      </c>
      <c r="F446" s="39" t="s">
        <v>761</v>
      </c>
      <c r="G446" s="48">
        <v>30000</v>
      </c>
      <c r="H446" s="76"/>
      <c r="I446" s="51" t="s">
        <v>1097</v>
      </c>
      <c r="J446" s="28"/>
      <c r="K446" s="76"/>
      <c r="L446" s="16">
        <v>30000</v>
      </c>
      <c r="M446" s="29"/>
    </row>
    <row r="447" spans="1:13" ht="60" customHeight="1" x14ac:dyDescent="0.25">
      <c r="A447" s="31">
        <v>266</v>
      </c>
      <c r="B447" s="31" t="s">
        <v>762</v>
      </c>
      <c r="C447" s="37" t="s">
        <v>14</v>
      </c>
      <c r="D447" s="39" t="s">
        <v>378</v>
      </c>
      <c r="E447" s="39" t="s">
        <v>378</v>
      </c>
      <c r="F447" s="39" t="s">
        <v>500</v>
      </c>
      <c r="G447" s="48">
        <v>50000</v>
      </c>
      <c r="H447" s="76"/>
      <c r="I447" s="51" t="s">
        <v>1098</v>
      </c>
      <c r="J447" s="28"/>
      <c r="K447" s="76"/>
      <c r="L447" s="16">
        <v>50000</v>
      </c>
      <c r="M447" s="29"/>
    </row>
    <row r="448" spans="1:13" ht="60" customHeight="1" x14ac:dyDescent="0.25">
      <c r="A448" s="31">
        <v>267</v>
      </c>
      <c r="B448" s="31" t="s">
        <v>763</v>
      </c>
      <c r="C448" s="37" t="s">
        <v>14</v>
      </c>
      <c r="D448" s="39" t="s">
        <v>118</v>
      </c>
      <c r="E448" s="39" t="s">
        <v>118</v>
      </c>
      <c r="F448" s="39" t="s">
        <v>353</v>
      </c>
      <c r="G448" s="48">
        <v>30000</v>
      </c>
      <c r="H448" s="76"/>
      <c r="I448" s="51" t="s">
        <v>1095</v>
      </c>
      <c r="J448" s="28"/>
      <c r="K448" s="76"/>
      <c r="L448" s="16">
        <v>30000</v>
      </c>
      <c r="M448" s="29"/>
    </row>
    <row r="449" spans="1:13" ht="60" customHeight="1" x14ac:dyDescent="0.25">
      <c r="A449" s="31">
        <v>268</v>
      </c>
      <c r="B449" s="31" t="s">
        <v>764</v>
      </c>
      <c r="C449" s="37" t="s">
        <v>14</v>
      </c>
      <c r="D449" s="39" t="s">
        <v>15</v>
      </c>
      <c r="E449" s="39" t="s">
        <v>15</v>
      </c>
      <c r="F449" s="39" t="s">
        <v>277</v>
      </c>
      <c r="G449" s="48">
        <v>20000</v>
      </c>
      <c r="H449" s="76"/>
      <c r="I449" s="51" t="s">
        <v>1099</v>
      </c>
      <c r="J449" s="28"/>
      <c r="K449" s="76"/>
      <c r="L449" s="16">
        <v>20000</v>
      </c>
      <c r="M449" s="29"/>
    </row>
    <row r="450" spans="1:13" ht="60" customHeight="1" x14ac:dyDescent="0.25">
      <c r="A450" s="31">
        <v>269</v>
      </c>
      <c r="B450" s="31" t="s">
        <v>767</v>
      </c>
      <c r="C450" s="37" t="s">
        <v>14</v>
      </c>
      <c r="D450" s="39" t="s">
        <v>129</v>
      </c>
      <c r="E450" s="39" t="s">
        <v>129</v>
      </c>
      <c r="F450" s="39" t="s">
        <v>243</v>
      </c>
      <c r="G450" s="48">
        <v>20000</v>
      </c>
      <c r="H450" s="76"/>
      <c r="I450" s="51" t="s">
        <v>1100</v>
      </c>
      <c r="J450" s="28"/>
      <c r="K450" s="76"/>
      <c r="L450" s="16">
        <v>20000</v>
      </c>
      <c r="M450" s="29"/>
    </row>
    <row r="451" spans="1:13" ht="60" customHeight="1" x14ac:dyDescent="0.25">
      <c r="A451" s="31">
        <v>270</v>
      </c>
      <c r="B451" s="31" t="s">
        <v>769</v>
      </c>
      <c r="C451" s="37" t="s">
        <v>14</v>
      </c>
      <c r="D451" s="39" t="s">
        <v>118</v>
      </c>
      <c r="E451" s="39" t="s">
        <v>118</v>
      </c>
      <c r="F451" s="39" t="s">
        <v>259</v>
      </c>
      <c r="G451" s="48">
        <v>40000</v>
      </c>
      <c r="H451" s="76"/>
      <c r="I451" s="51" t="s">
        <v>1101</v>
      </c>
      <c r="J451" s="28"/>
      <c r="K451" s="76"/>
      <c r="L451" s="16">
        <v>40000</v>
      </c>
      <c r="M451" s="29"/>
    </row>
    <row r="452" spans="1:13" ht="60" customHeight="1" x14ac:dyDescent="0.25">
      <c r="A452" s="31">
        <v>271</v>
      </c>
      <c r="B452" s="31" t="s">
        <v>770</v>
      </c>
      <c r="C452" s="37" t="s">
        <v>14</v>
      </c>
      <c r="D452" s="39" t="s">
        <v>81</v>
      </c>
      <c r="E452" s="39" t="s">
        <v>81</v>
      </c>
      <c r="F452" s="39" t="s">
        <v>23</v>
      </c>
      <c r="G452" s="48">
        <v>30000</v>
      </c>
      <c r="H452" s="76"/>
      <c r="I452" s="51" t="s">
        <v>1102</v>
      </c>
      <c r="J452" s="28"/>
      <c r="K452" s="76"/>
      <c r="L452" s="16">
        <v>30000</v>
      </c>
      <c r="M452" s="29"/>
    </row>
    <row r="453" spans="1:13" ht="60" customHeight="1" x14ac:dyDescent="0.25">
      <c r="A453" s="31">
        <v>272</v>
      </c>
      <c r="B453" s="31" t="s">
        <v>771</v>
      </c>
      <c r="C453" s="37" t="s">
        <v>14</v>
      </c>
      <c r="D453" s="39" t="s">
        <v>46</v>
      </c>
      <c r="E453" s="39" t="s">
        <v>46</v>
      </c>
      <c r="F453" s="39" t="s">
        <v>165</v>
      </c>
      <c r="G453" s="48">
        <v>40000</v>
      </c>
      <c r="H453" s="76"/>
      <c r="I453" s="51" t="s">
        <v>1101</v>
      </c>
      <c r="J453" s="28"/>
      <c r="K453" s="76"/>
      <c r="L453" s="16">
        <v>40000</v>
      </c>
      <c r="M453" s="29"/>
    </row>
    <row r="454" spans="1:13" ht="60" customHeight="1" x14ac:dyDescent="0.25">
      <c r="A454" s="31">
        <v>273</v>
      </c>
      <c r="B454" s="31" t="s">
        <v>772</v>
      </c>
      <c r="C454" s="37" t="s">
        <v>14</v>
      </c>
      <c r="D454" s="39" t="s">
        <v>175</v>
      </c>
      <c r="E454" s="39" t="s">
        <v>175</v>
      </c>
      <c r="F454" s="39" t="s">
        <v>448</v>
      </c>
      <c r="G454" s="48">
        <v>20000</v>
      </c>
      <c r="H454" s="76"/>
      <c r="I454" s="51" t="s">
        <v>1103</v>
      </c>
      <c r="J454" s="28"/>
      <c r="K454" s="76"/>
      <c r="L454" s="16">
        <v>20000</v>
      </c>
      <c r="M454" s="29"/>
    </row>
    <row r="455" spans="1:13" ht="60" customHeight="1" x14ac:dyDescent="0.25">
      <c r="A455" s="82">
        <v>274</v>
      </c>
      <c r="B455" s="82" t="s">
        <v>773</v>
      </c>
      <c r="C455" s="102" t="s">
        <v>14</v>
      </c>
      <c r="D455" s="99" t="s">
        <v>109</v>
      </c>
      <c r="E455" s="99" t="s">
        <v>109</v>
      </c>
      <c r="F455" s="39" t="s">
        <v>654</v>
      </c>
      <c r="G455" s="48">
        <v>30000</v>
      </c>
      <c r="H455" s="76"/>
      <c r="I455" s="118" t="s">
        <v>1104</v>
      </c>
      <c r="J455" s="87"/>
      <c r="K455" s="76"/>
      <c r="L455" s="85">
        <v>90000</v>
      </c>
      <c r="M455" s="85"/>
    </row>
    <row r="456" spans="1:13" ht="60" customHeight="1" x14ac:dyDescent="0.25">
      <c r="A456" s="84"/>
      <c r="B456" s="84"/>
      <c r="C456" s="121"/>
      <c r="D456" s="100"/>
      <c r="E456" s="100"/>
      <c r="F456" s="39" t="s">
        <v>774</v>
      </c>
      <c r="G456" s="48">
        <v>30000</v>
      </c>
      <c r="H456" s="76"/>
      <c r="I456" s="120"/>
      <c r="J456" s="176"/>
      <c r="K456" s="76"/>
      <c r="L456" s="175"/>
      <c r="M456" s="175"/>
    </row>
    <row r="457" spans="1:13" ht="60" customHeight="1" x14ac:dyDescent="0.25">
      <c r="A457" s="83"/>
      <c r="B457" s="83"/>
      <c r="C457" s="103"/>
      <c r="D457" s="101"/>
      <c r="E457" s="101"/>
      <c r="F457" s="39" t="s">
        <v>171</v>
      </c>
      <c r="G457" s="48">
        <v>30000</v>
      </c>
      <c r="H457" s="76"/>
      <c r="I457" s="119"/>
      <c r="J457" s="88"/>
      <c r="K457" s="76"/>
      <c r="L457" s="86"/>
      <c r="M457" s="86"/>
    </row>
    <row r="458" spans="1:13" ht="60" customHeight="1" x14ac:dyDescent="0.25">
      <c r="A458" s="31">
        <v>275</v>
      </c>
      <c r="B458" s="31" t="s">
        <v>775</v>
      </c>
      <c r="C458" s="37" t="s">
        <v>14</v>
      </c>
      <c r="D458" s="39" t="s">
        <v>104</v>
      </c>
      <c r="E458" s="39" t="s">
        <v>104</v>
      </c>
      <c r="F458" s="39" t="s">
        <v>335</v>
      </c>
      <c r="G458" s="48">
        <v>20000</v>
      </c>
      <c r="H458" s="76"/>
      <c r="I458" s="51"/>
      <c r="J458" s="28"/>
      <c r="K458" s="76"/>
      <c r="L458" s="16">
        <v>20000</v>
      </c>
      <c r="M458" s="29"/>
    </row>
    <row r="459" spans="1:13" ht="60" customHeight="1" x14ac:dyDescent="0.25">
      <c r="A459" s="31">
        <v>276</v>
      </c>
      <c r="B459" s="31" t="s">
        <v>776</v>
      </c>
      <c r="C459" s="37" t="s">
        <v>14</v>
      </c>
      <c r="D459" s="39" t="s">
        <v>104</v>
      </c>
      <c r="E459" s="39" t="s">
        <v>104</v>
      </c>
      <c r="F459" s="39" t="s">
        <v>335</v>
      </c>
      <c r="G459" s="48">
        <v>20000</v>
      </c>
      <c r="H459" s="76"/>
      <c r="I459" s="51"/>
      <c r="J459" s="28"/>
      <c r="K459" s="76"/>
      <c r="L459" s="16">
        <v>20000</v>
      </c>
      <c r="M459" s="29"/>
    </row>
    <row r="460" spans="1:13" ht="60" customHeight="1" x14ac:dyDescent="0.25">
      <c r="A460" s="31">
        <v>277</v>
      </c>
      <c r="B460" s="31" t="s">
        <v>777</v>
      </c>
      <c r="C460" s="37" t="s">
        <v>14</v>
      </c>
      <c r="D460" s="39" t="s">
        <v>305</v>
      </c>
      <c r="E460" s="39" t="s">
        <v>305</v>
      </c>
      <c r="F460" s="39" t="s">
        <v>778</v>
      </c>
      <c r="G460" s="48">
        <v>20000</v>
      </c>
      <c r="H460" s="76"/>
      <c r="I460" s="51"/>
      <c r="J460" s="28"/>
      <c r="K460" s="76"/>
      <c r="L460" s="16">
        <v>20000</v>
      </c>
      <c r="M460" s="29"/>
    </row>
    <row r="461" spans="1:13" ht="60" customHeight="1" x14ac:dyDescent="0.25">
      <c r="A461" s="31">
        <v>278</v>
      </c>
      <c r="B461" s="31" t="s">
        <v>779</v>
      </c>
      <c r="C461" s="37" t="s">
        <v>14</v>
      </c>
      <c r="D461" s="39" t="s">
        <v>64</v>
      </c>
      <c r="E461" s="39" t="s">
        <v>64</v>
      </c>
      <c r="F461" s="39" t="s">
        <v>65</v>
      </c>
      <c r="G461" s="48">
        <v>30000</v>
      </c>
      <c r="H461" s="76"/>
      <c r="I461" s="51"/>
      <c r="J461" s="28"/>
      <c r="K461" s="76"/>
      <c r="L461" s="16">
        <v>30000</v>
      </c>
      <c r="M461" s="29"/>
    </row>
    <row r="462" spans="1:13" ht="60" customHeight="1" x14ac:dyDescent="0.25">
      <c r="A462" s="31">
        <v>279</v>
      </c>
      <c r="B462" s="31" t="s">
        <v>780</v>
      </c>
      <c r="C462" s="37" t="s">
        <v>14</v>
      </c>
      <c r="D462" s="39" t="s">
        <v>16</v>
      </c>
      <c r="E462" s="39" t="s">
        <v>16</v>
      </c>
      <c r="F462" s="39" t="s">
        <v>111</v>
      </c>
      <c r="G462" s="48">
        <v>30000</v>
      </c>
      <c r="H462" s="76"/>
      <c r="I462" s="51"/>
      <c r="J462" s="28"/>
      <c r="K462" s="76"/>
      <c r="L462" s="16">
        <v>30000</v>
      </c>
      <c r="M462" s="29"/>
    </row>
    <row r="463" spans="1:13" ht="60" customHeight="1" x14ac:dyDescent="0.25">
      <c r="A463" s="31">
        <v>280</v>
      </c>
      <c r="B463" s="31" t="s">
        <v>781</v>
      </c>
      <c r="C463" s="37" t="s">
        <v>14</v>
      </c>
      <c r="D463" s="39" t="s">
        <v>104</v>
      </c>
      <c r="E463" s="39" t="s">
        <v>104</v>
      </c>
      <c r="F463" s="39" t="s">
        <v>335</v>
      </c>
      <c r="G463" s="48">
        <v>20000</v>
      </c>
      <c r="H463" s="76"/>
      <c r="I463" s="51"/>
      <c r="J463" s="28"/>
      <c r="K463" s="76"/>
      <c r="L463" s="16">
        <v>20000</v>
      </c>
      <c r="M463" s="29"/>
    </row>
    <row r="464" spans="1:13" ht="60" customHeight="1" x14ac:dyDescent="0.25">
      <c r="A464" s="31">
        <v>281</v>
      </c>
      <c r="B464" s="31" t="s">
        <v>782</v>
      </c>
      <c r="C464" s="37" t="s">
        <v>14</v>
      </c>
      <c r="D464" s="39" t="s">
        <v>64</v>
      </c>
      <c r="E464" s="39" t="s">
        <v>64</v>
      </c>
      <c r="F464" s="39" t="s">
        <v>65</v>
      </c>
      <c r="G464" s="48">
        <v>20000</v>
      </c>
      <c r="H464" s="76"/>
      <c r="I464" s="51"/>
      <c r="J464" s="28"/>
      <c r="K464" s="76"/>
      <c r="L464" s="16">
        <v>20000</v>
      </c>
      <c r="M464" s="29"/>
    </row>
    <row r="465" spans="1:13" ht="60" customHeight="1" x14ac:dyDescent="0.25">
      <c r="A465" s="31">
        <v>282</v>
      </c>
      <c r="B465" s="31" t="s">
        <v>783</v>
      </c>
      <c r="C465" s="37" t="s">
        <v>14</v>
      </c>
      <c r="D465" s="39" t="s">
        <v>305</v>
      </c>
      <c r="E465" s="39" t="s">
        <v>305</v>
      </c>
      <c r="F465" s="39" t="s">
        <v>784</v>
      </c>
      <c r="G465" s="48">
        <v>20000</v>
      </c>
      <c r="H465" s="76"/>
      <c r="I465" s="51"/>
      <c r="J465" s="28"/>
      <c r="K465" s="76"/>
      <c r="L465" s="16">
        <v>20000</v>
      </c>
      <c r="M465" s="29"/>
    </row>
    <row r="466" spans="1:13" ht="60" customHeight="1" x14ac:dyDescent="0.25">
      <c r="A466" s="82">
        <v>283</v>
      </c>
      <c r="B466" s="82" t="s">
        <v>785</v>
      </c>
      <c r="C466" s="102" t="s">
        <v>14</v>
      </c>
      <c r="D466" s="99" t="s">
        <v>64</v>
      </c>
      <c r="E466" s="99" t="s">
        <v>64</v>
      </c>
      <c r="F466" s="39" t="s">
        <v>786</v>
      </c>
      <c r="G466" s="48">
        <v>50000</v>
      </c>
      <c r="H466" s="76"/>
      <c r="I466" s="51"/>
      <c r="J466" s="87"/>
      <c r="K466" s="76"/>
      <c r="L466" s="85">
        <v>70000</v>
      </c>
      <c r="M466" s="85"/>
    </row>
    <row r="467" spans="1:13" ht="60" customHeight="1" x14ac:dyDescent="0.25">
      <c r="A467" s="83"/>
      <c r="B467" s="83"/>
      <c r="C467" s="103"/>
      <c r="D467" s="101"/>
      <c r="E467" s="101"/>
      <c r="F467" s="39" t="s">
        <v>90</v>
      </c>
      <c r="G467" s="48">
        <v>20000</v>
      </c>
      <c r="H467" s="76"/>
      <c r="I467" s="51"/>
      <c r="J467" s="88"/>
      <c r="K467" s="76"/>
      <c r="L467" s="86"/>
      <c r="M467" s="86"/>
    </row>
    <row r="468" spans="1:13" ht="60" customHeight="1" x14ac:dyDescent="0.25">
      <c r="A468" s="31">
        <v>284</v>
      </c>
      <c r="B468" s="31" t="s">
        <v>787</v>
      </c>
      <c r="C468" s="37" t="s">
        <v>14</v>
      </c>
      <c r="D468" s="39" t="s">
        <v>104</v>
      </c>
      <c r="E468" s="39" t="s">
        <v>104</v>
      </c>
      <c r="F468" s="39" t="s">
        <v>335</v>
      </c>
      <c r="G468" s="48">
        <v>20000</v>
      </c>
      <c r="H468" s="76"/>
      <c r="I468" s="51"/>
      <c r="J468" s="28"/>
      <c r="K468" s="76"/>
      <c r="L468" s="16">
        <v>20000</v>
      </c>
      <c r="M468" s="29"/>
    </row>
    <row r="469" spans="1:13" ht="60" customHeight="1" x14ac:dyDescent="0.25">
      <c r="A469" s="31">
        <v>285</v>
      </c>
      <c r="B469" s="31" t="s">
        <v>788</v>
      </c>
      <c r="C469" s="37" t="s">
        <v>14</v>
      </c>
      <c r="D469" s="39" t="s">
        <v>118</v>
      </c>
      <c r="E469" s="39" t="s">
        <v>118</v>
      </c>
      <c r="F469" s="39" t="s">
        <v>353</v>
      </c>
      <c r="G469" s="48">
        <v>40000</v>
      </c>
      <c r="H469" s="76"/>
      <c r="I469" s="51"/>
      <c r="J469" s="28"/>
      <c r="K469" s="76"/>
      <c r="L469" s="16">
        <v>40000</v>
      </c>
      <c r="M469" s="29"/>
    </row>
    <row r="470" spans="1:13" ht="60" customHeight="1" x14ac:dyDescent="0.25">
      <c r="A470" s="31">
        <v>286</v>
      </c>
      <c r="B470" s="31" t="s">
        <v>789</v>
      </c>
      <c r="C470" s="37" t="s">
        <v>14</v>
      </c>
      <c r="D470" s="39" t="s">
        <v>84</v>
      </c>
      <c r="E470" s="39" t="s">
        <v>64</v>
      </c>
      <c r="F470" s="39" t="s">
        <v>69</v>
      </c>
      <c r="G470" s="48">
        <v>30000</v>
      </c>
      <c r="H470" s="76"/>
      <c r="I470" s="51"/>
      <c r="J470" s="28"/>
      <c r="K470" s="76"/>
      <c r="L470" s="16">
        <v>30000</v>
      </c>
      <c r="M470" s="29"/>
    </row>
    <row r="471" spans="1:13" ht="60" customHeight="1" x14ac:dyDescent="0.25">
      <c r="A471" s="31">
        <v>287</v>
      </c>
      <c r="B471" s="31" t="s">
        <v>790</v>
      </c>
      <c r="C471" s="37" t="s">
        <v>14</v>
      </c>
      <c r="D471" s="39" t="s">
        <v>100</v>
      </c>
      <c r="E471" s="39" t="s">
        <v>100</v>
      </c>
      <c r="F471" s="39" t="s">
        <v>23</v>
      </c>
      <c r="G471" s="48">
        <v>30000</v>
      </c>
      <c r="H471" s="76"/>
      <c r="I471" s="51"/>
      <c r="J471" s="28"/>
      <c r="K471" s="76"/>
      <c r="L471" s="16">
        <v>30000</v>
      </c>
      <c r="M471" s="29"/>
    </row>
    <row r="472" spans="1:13" ht="60" customHeight="1" x14ac:dyDescent="0.25">
      <c r="A472" s="31">
        <v>288</v>
      </c>
      <c r="B472" s="31" t="s">
        <v>791</v>
      </c>
      <c r="C472" s="37" t="s">
        <v>14</v>
      </c>
      <c r="D472" s="39" t="s">
        <v>118</v>
      </c>
      <c r="E472" s="39" t="s">
        <v>118</v>
      </c>
      <c r="F472" s="39" t="s">
        <v>119</v>
      </c>
      <c r="G472" s="48">
        <v>30000</v>
      </c>
      <c r="H472" s="76"/>
      <c r="I472" s="51"/>
      <c r="J472" s="28"/>
      <c r="K472" s="76"/>
      <c r="L472" s="16">
        <v>30000</v>
      </c>
      <c r="M472" s="29"/>
    </row>
    <row r="473" spans="1:13" ht="60" customHeight="1" x14ac:dyDescent="0.25">
      <c r="A473" s="31">
        <v>289</v>
      </c>
      <c r="B473" s="31" t="s">
        <v>792</v>
      </c>
      <c r="C473" s="37" t="s">
        <v>14</v>
      </c>
      <c r="D473" s="39" t="s">
        <v>135</v>
      </c>
      <c r="E473" s="39" t="s">
        <v>135</v>
      </c>
      <c r="F473" s="39" t="s">
        <v>793</v>
      </c>
      <c r="G473" s="48">
        <v>30000</v>
      </c>
      <c r="H473" s="76"/>
      <c r="I473" s="51"/>
      <c r="J473" s="28"/>
      <c r="K473" s="76"/>
      <c r="L473" s="16">
        <v>30000</v>
      </c>
      <c r="M473" s="29"/>
    </row>
    <row r="474" spans="1:13" ht="60" customHeight="1" x14ac:dyDescent="0.25">
      <c r="A474" s="82">
        <v>290</v>
      </c>
      <c r="B474" s="82" t="s">
        <v>794</v>
      </c>
      <c r="C474" s="102" t="s">
        <v>14</v>
      </c>
      <c r="D474" s="99" t="s">
        <v>795</v>
      </c>
      <c r="E474" s="99" t="s">
        <v>795</v>
      </c>
      <c r="F474" s="39" t="s">
        <v>796</v>
      </c>
      <c r="G474" s="48">
        <v>20000</v>
      </c>
      <c r="H474" s="76"/>
      <c r="I474" s="51"/>
      <c r="J474" s="87"/>
      <c r="K474" s="76"/>
      <c r="L474" s="85">
        <v>40000</v>
      </c>
      <c r="M474" s="85"/>
    </row>
    <row r="475" spans="1:13" ht="60" customHeight="1" x14ac:dyDescent="0.25">
      <c r="A475" s="83"/>
      <c r="B475" s="83"/>
      <c r="C475" s="103"/>
      <c r="D475" s="101"/>
      <c r="E475" s="101"/>
      <c r="F475" s="39" t="s">
        <v>797</v>
      </c>
      <c r="G475" s="48">
        <v>20000</v>
      </c>
      <c r="H475" s="76"/>
      <c r="I475" s="51"/>
      <c r="J475" s="88"/>
      <c r="K475" s="76"/>
      <c r="L475" s="86"/>
      <c r="M475" s="86"/>
    </row>
    <row r="476" spans="1:13" ht="60" customHeight="1" x14ac:dyDescent="0.25">
      <c r="A476" s="82">
        <v>291</v>
      </c>
      <c r="B476" s="82" t="s">
        <v>798</v>
      </c>
      <c r="C476" s="102" t="s">
        <v>14</v>
      </c>
      <c r="D476" s="99" t="s">
        <v>64</v>
      </c>
      <c r="E476" s="39" t="s">
        <v>84</v>
      </c>
      <c r="F476" s="39" t="s">
        <v>69</v>
      </c>
      <c r="G476" s="48">
        <v>30000</v>
      </c>
      <c r="H476" s="76"/>
      <c r="I476" s="51"/>
      <c r="J476" s="87"/>
      <c r="K476" s="76"/>
      <c r="L476" s="85">
        <v>60000</v>
      </c>
      <c r="M476" s="85"/>
    </row>
    <row r="477" spans="1:13" ht="60" customHeight="1" x14ac:dyDescent="0.25">
      <c r="A477" s="83"/>
      <c r="B477" s="83"/>
      <c r="C477" s="103"/>
      <c r="D477" s="101"/>
      <c r="E477" s="39" t="s">
        <v>81</v>
      </c>
      <c r="F477" s="39" t="s">
        <v>23</v>
      </c>
      <c r="G477" s="48">
        <v>30000</v>
      </c>
      <c r="H477" s="76"/>
      <c r="I477" s="51"/>
      <c r="J477" s="88"/>
      <c r="K477" s="76"/>
      <c r="L477" s="86"/>
      <c r="M477" s="86"/>
    </row>
    <row r="478" spans="1:13" ht="60" customHeight="1" x14ac:dyDescent="0.25">
      <c r="A478" s="31">
        <v>292</v>
      </c>
      <c r="B478" s="31" t="s">
        <v>799</v>
      </c>
      <c r="C478" s="37" t="s">
        <v>14</v>
      </c>
      <c r="D478" s="39" t="s">
        <v>162</v>
      </c>
      <c r="E478" s="39" t="s">
        <v>162</v>
      </c>
      <c r="F478" s="39" t="s">
        <v>163</v>
      </c>
      <c r="G478" s="48">
        <v>40000</v>
      </c>
      <c r="H478" s="76"/>
      <c r="I478" s="51"/>
      <c r="J478" s="28"/>
      <c r="K478" s="76"/>
      <c r="L478" s="16">
        <v>40000</v>
      </c>
      <c r="M478" s="29"/>
    </row>
    <row r="479" spans="1:13" ht="60" customHeight="1" x14ac:dyDescent="0.25">
      <c r="A479" s="31">
        <v>293</v>
      </c>
      <c r="B479" s="31" t="s">
        <v>800</v>
      </c>
      <c r="C479" s="37" t="s">
        <v>14</v>
      </c>
      <c r="D479" s="39" t="s">
        <v>81</v>
      </c>
      <c r="E479" s="39" t="s">
        <v>81</v>
      </c>
      <c r="F479" s="39" t="s">
        <v>23</v>
      </c>
      <c r="G479" s="48">
        <v>30000</v>
      </c>
      <c r="H479" s="76"/>
      <c r="I479" s="51"/>
      <c r="J479" s="28"/>
      <c r="K479" s="76"/>
      <c r="L479" s="16">
        <v>30000</v>
      </c>
      <c r="M479" s="29"/>
    </row>
    <row r="480" spans="1:13" ht="60" customHeight="1" x14ac:dyDescent="0.25">
      <c r="A480" s="31">
        <v>294</v>
      </c>
      <c r="B480" s="31" t="s">
        <v>801</v>
      </c>
      <c r="C480" s="37" t="s">
        <v>14</v>
      </c>
      <c r="D480" s="39" t="s">
        <v>64</v>
      </c>
      <c r="E480" s="39" t="s">
        <v>64</v>
      </c>
      <c r="F480" s="39" t="s">
        <v>90</v>
      </c>
      <c r="G480" s="48">
        <v>30000</v>
      </c>
      <c r="H480" s="76"/>
      <c r="I480" s="51"/>
      <c r="J480" s="28"/>
      <c r="K480" s="76"/>
      <c r="L480" s="16">
        <v>30000</v>
      </c>
      <c r="M480" s="29"/>
    </row>
    <row r="481" spans="1:13" ht="60" customHeight="1" x14ac:dyDescent="0.25">
      <c r="A481" s="31">
        <v>295</v>
      </c>
      <c r="B481" s="31" t="s">
        <v>802</v>
      </c>
      <c r="C481" s="37" t="s">
        <v>14</v>
      </c>
      <c r="D481" s="39" t="s">
        <v>50</v>
      </c>
      <c r="E481" s="39" t="s">
        <v>50</v>
      </c>
      <c r="F481" s="39" t="s">
        <v>719</v>
      </c>
      <c r="G481" s="48">
        <v>40000</v>
      </c>
      <c r="H481" s="76"/>
      <c r="I481" s="51"/>
      <c r="J481" s="28"/>
      <c r="K481" s="76"/>
      <c r="L481" s="16">
        <v>40000</v>
      </c>
      <c r="M481" s="29"/>
    </row>
    <row r="482" spans="1:13" ht="60" customHeight="1" x14ac:dyDescent="0.25">
      <c r="A482" s="31">
        <v>296</v>
      </c>
      <c r="B482" s="31" t="s">
        <v>803</v>
      </c>
      <c r="C482" s="37" t="s">
        <v>14</v>
      </c>
      <c r="D482" s="39" t="s">
        <v>118</v>
      </c>
      <c r="E482" s="39" t="s">
        <v>118</v>
      </c>
      <c r="F482" s="39" t="s">
        <v>259</v>
      </c>
      <c r="G482" s="48">
        <v>25000</v>
      </c>
      <c r="H482" s="76"/>
      <c r="I482" s="51"/>
      <c r="J482" s="28"/>
      <c r="K482" s="76"/>
      <c r="L482" s="16">
        <v>25000</v>
      </c>
      <c r="M482" s="29"/>
    </row>
    <row r="483" spans="1:13" ht="60" customHeight="1" x14ac:dyDescent="0.25">
      <c r="A483" s="31">
        <v>297</v>
      </c>
      <c r="B483" s="31" t="s">
        <v>804</v>
      </c>
      <c r="C483" s="37" t="s">
        <v>184</v>
      </c>
      <c r="D483" s="39" t="s">
        <v>805</v>
      </c>
      <c r="E483" s="39" t="s">
        <v>805</v>
      </c>
      <c r="F483" s="39" t="s">
        <v>806</v>
      </c>
      <c r="G483" s="48">
        <v>20000</v>
      </c>
      <c r="H483" s="76"/>
      <c r="I483" s="51"/>
      <c r="J483" s="28"/>
      <c r="K483" s="76"/>
      <c r="L483" s="16">
        <v>20000</v>
      </c>
      <c r="M483" s="29"/>
    </row>
    <row r="484" spans="1:13" ht="60" customHeight="1" x14ac:dyDescent="0.25">
      <c r="A484" s="31">
        <v>298</v>
      </c>
      <c r="B484" s="31" t="s">
        <v>807</v>
      </c>
      <c r="C484" s="37" t="s">
        <v>14</v>
      </c>
      <c r="D484" s="39" t="s">
        <v>22</v>
      </c>
      <c r="E484" s="39" t="s">
        <v>22</v>
      </c>
      <c r="F484" s="39" t="s">
        <v>23</v>
      </c>
      <c r="G484" s="48">
        <v>40000</v>
      </c>
      <c r="H484" s="76"/>
      <c r="I484" s="51"/>
      <c r="J484" s="28"/>
      <c r="K484" s="76"/>
      <c r="L484" s="16">
        <v>40000</v>
      </c>
      <c r="M484" s="29"/>
    </row>
    <row r="485" spans="1:13" ht="60" customHeight="1" x14ac:dyDescent="0.25">
      <c r="A485" s="31">
        <v>299</v>
      </c>
      <c r="B485" s="31" t="s">
        <v>808</v>
      </c>
      <c r="C485" s="37" t="s">
        <v>14</v>
      </c>
      <c r="D485" s="39" t="s">
        <v>175</v>
      </c>
      <c r="E485" s="39" t="s">
        <v>175</v>
      </c>
      <c r="F485" s="39" t="s">
        <v>209</v>
      </c>
      <c r="G485" s="48">
        <v>20000</v>
      </c>
      <c r="H485" s="76"/>
      <c r="I485" s="51"/>
      <c r="J485" s="28"/>
      <c r="K485" s="76"/>
      <c r="L485" s="16">
        <v>20000</v>
      </c>
      <c r="M485" s="29"/>
    </row>
    <row r="486" spans="1:13" ht="60" customHeight="1" x14ac:dyDescent="0.25">
      <c r="A486" s="31">
        <v>300</v>
      </c>
      <c r="B486" s="31" t="s">
        <v>809</v>
      </c>
      <c r="C486" s="37" t="s">
        <v>14</v>
      </c>
      <c r="D486" s="39" t="s">
        <v>118</v>
      </c>
      <c r="E486" s="39" t="s">
        <v>118</v>
      </c>
      <c r="F486" s="39" t="s">
        <v>119</v>
      </c>
      <c r="G486" s="48">
        <v>20000</v>
      </c>
      <c r="H486" s="76"/>
      <c r="I486" s="51"/>
      <c r="J486" s="28"/>
      <c r="K486" s="76"/>
      <c r="L486" s="16">
        <v>20000</v>
      </c>
      <c r="M486" s="29"/>
    </row>
    <row r="487" spans="1:13" ht="60" customHeight="1" x14ac:dyDescent="0.25">
      <c r="A487" s="31">
        <v>301</v>
      </c>
      <c r="B487" s="31" t="s">
        <v>810</v>
      </c>
      <c r="C487" s="37" t="s">
        <v>14</v>
      </c>
      <c r="D487" s="39" t="s">
        <v>118</v>
      </c>
      <c r="E487" s="39" t="s">
        <v>118</v>
      </c>
      <c r="F487" s="39" t="s">
        <v>119</v>
      </c>
      <c r="G487" s="48">
        <v>30000</v>
      </c>
      <c r="H487" s="76"/>
      <c r="I487" s="51"/>
      <c r="J487" s="28"/>
      <c r="K487" s="76"/>
      <c r="L487" s="16">
        <v>30000</v>
      </c>
      <c r="M487" s="29"/>
    </row>
    <row r="488" spans="1:13" ht="60" customHeight="1" x14ac:dyDescent="0.25">
      <c r="A488" s="82">
        <v>302</v>
      </c>
      <c r="B488" s="82" t="s">
        <v>811</v>
      </c>
      <c r="C488" s="102" t="s">
        <v>14</v>
      </c>
      <c r="D488" s="99" t="s">
        <v>16</v>
      </c>
      <c r="E488" s="39" t="s">
        <v>16</v>
      </c>
      <c r="F488" s="39" t="s">
        <v>812</v>
      </c>
      <c r="G488" s="48">
        <v>40000</v>
      </c>
      <c r="H488" s="76"/>
      <c r="I488" s="51"/>
      <c r="J488" s="87"/>
      <c r="K488" s="76"/>
      <c r="L488" s="85">
        <v>80000</v>
      </c>
      <c r="M488" s="85"/>
    </row>
    <row r="489" spans="1:13" ht="60" customHeight="1" x14ac:dyDescent="0.25">
      <c r="A489" s="84"/>
      <c r="B489" s="84"/>
      <c r="C489" s="121"/>
      <c r="D489" s="100"/>
      <c r="E489" s="39" t="s">
        <v>16</v>
      </c>
      <c r="F489" s="39" t="s">
        <v>17</v>
      </c>
      <c r="G489" s="48">
        <v>20000</v>
      </c>
      <c r="H489" s="76"/>
      <c r="I489" s="51"/>
      <c r="J489" s="176"/>
      <c r="K489" s="76"/>
      <c r="L489" s="175"/>
      <c r="M489" s="175"/>
    </row>
    <row r="490" spans="1:13" ht="60" customHeight="1" x14ac:dyDescent="0.25">
      <c r="A490" s="83"/>
      <c r="B490" s="83"/>
      <c r="C490" s="103"/>
      <c r="D490" s="101"/>
      <c r="E490" s="39" t="s">
        <v>16</v>
      </c>
      <c r="F490" s="39" t="s">
        <v>439</v>
      </c>
      <c r="G490" s="48">
        <v>20000</v>
      </c>
      <c r="H490" s="76"/>
      <c r="I490" s="51"/>
      <c r="J490" s="88"/>
      <c r="K490" s="76"/>
      <c r="L490" s="86"/>
      <c r="M490" s="86"/>
    </row>
    <row r="491" spans="1:13" ht="60" customHeight="1" x14ac:dyDescent="0.25">
      <c r="A491" s="31">
        <v>303</v>
      </c>
      <c r="B491" s="31" t="s">
        <v>813</v>
      </c>
      <c r="C491" s="37" t="s">
        <v>14</v>
      </c>
      <c r="D491" s="39" t="s">
        <v>175</v>
      </c>
      <c r="E491" s="39" t="s">
        <v>175</v>
      </c>
      <c r="F491" s="39" t="s">
        <v>401</v>
      </c>
      <c r="G491" s="48">
        <v>20000</v>
      </c>
      <c r="H491" s="76"/>
      <c r="I491" s="51"/>
      <c r="J491" s="28"/>
      <c r="K491" s="76"/>
      <c r="L491" s="16">
        <v>20000</v>
      </c>
      <c r="M491" s="29"/>
    </row>
    <row r="492" spans="1:13" ht="60" customHeight="1" x14ac:dyDescent="0.25">
      <c r="A492" s="31">
        <v>304</v>
      </c>
      <c r="B492" s="31" t="s">
        <v>814</v>
      </c>
      <c r="C492" s="37" t="s">
        <v>14</v>
      </c>
      <c r="D492" s="39" t="s">
        <v>158</v>
      </c>
      <c r="E492" s="39" t="s">
        <v>158</v>
      </c>
      <c r="F492" s="39" t="s">
        <v>355</v>
      </c>
      <c r="G492" s="48">
        <v>50000</v>
      </c>
      <c r="H492" s="76"/>
      <c r="I492" s="51"/>
      <c r="J492" s="28"/>
      <c r="K492" s="76"/>
      <c r="L492" s="16">
        <v>50000</v>
      </c>
      <c r="M492" s="29"/>
    </row>
    <row r="493" spans="1:13" ht="60" customHeight="1" x14ac:dyDescent="0.25">
      <c r="A493" s="31">
        <v>305</v>
      </c>
      <c r="B493" s="31" t="s">
        <v>815</v>
      </c>
      <c r="C493" s="37" t="s">
        <v>14</v>
      </c>
      <c r="D493" s="39" t="s">
        <v>26</v>
      </c>
      <c r="E493" s="39" t="s">
        <v>26</v>
      </c>
      <c r="F493" s="39" t="s">
        <v>94</v>
      </c>
      <c r="G493" s="48">
        <v>50000</v>
      </c>
      <c r="H493" s="76"/>
      <c r="I493" s="51"/>
      <c r="J493" s="28"/>
      <c r="K493" s="76"/>
      <c r="L493" s="16">
        <v>50000</v>
      </c>
      <c r="M493" s="29"/>
    </row>
    <row r="494" spans="1:13" ht="60" customHeight="1" x14ac:dyDescent="0.25">
      <c r="A494" s="31">
        <v>306</v>
      </c>
      <c r="B494" s="31" t="s">
        <v>816</v>
      </c>
      <c r="C494" s="37" t="s">
        <v>14</v>
      </c>
      <c r="D494" s="39" t="s">
        <v>118</v>
      </c>
      <c r="E494" s="39" t="s">
        <v>118</v>
      </c>
      <c r="F494" s="39" t="s">
        <v>353</v>
      </c>
      <c r="G494" s="48">
        <v>40000</v>
      </c>
      <c r="H494" s="76"/>
      <c r="I494" s="51"/>
      <c r="J494" s="28"/>
      <c r="K494" s="76"/>
      <c r="L494" s="16">
        <v>40000</v>
      </c>
      <c r="M494" s="29"/>
    </row>
    <row r="495" spans="1:13" ht="60" customHeight="1" x14ac:dyDescent="0.25">
      <c r="A495" s="31">
        <v>307</v>
      </c>
      <c r="B495" s="31" t="s">
        <v>817</v>
      </c>
      <c r="C495" s="37" t="s">
        <v>14</v>
      </c>
      <c r="D495" s="39" t="s">
        <v>64</v>
      </c>
      <c r="E495" s="39" t="s">
        <v>64</v>
      </c>
      <c r="F495" s="39" t="s">
        <v>818</v>
      </c>
      <c r="G495" s="48">
        <v>30000</v>
      </c>
      <c r="H495" s="76"/>
      <c r="I495" s="51"/>
      <c r="J495" s="28"/>
      <c r="K495" s="76"/>
      <c r="L495" s="16">
        <v>30000</v>
      </c>
      <c r="M495" s="29"/>
    </row>
    <row r="496" spans="1:13" ht="60" customHeight="1" x14ac:dyDescent="0.25">
      <c r="A496" s="82">
        <v>308</v>
      </c>
      <c r="B496" s="82" t="s">
        <v>819</v>
      </c>
      <c r="C496" s="102" t="s">
        <v>14</v>
      </c>
      <c r="D496" s="99" t="s">
        <v>60</v>
      </c>
      <c r="E496" s="39" t="s">
        <v>60</v>
      </c>
      <c r="F496" s="39" t="s">
        <v>393</v>
      </c>
      <c r="G496" s="48">
        <v>50000</v>
      </c>
      <c r="H496" s="76"/>
      <c r="I496" s="51"/>
      <c r="J496" s="87"/>
      <c r="K496" s="76"/>
      <c r="L496" s="85">
        <v>100000</v>
      </c>
      <c r="M496" s="85"/>
    </row>
    <row r="497" spans="1:13" ht="60" customHeight="1" x14ac:dyDescent="0.25">
      <c r="A497" s="83"/>
      <c r="B497" s="83"/>
      <c r="C497" s="103"/>
      <c r="D497" s="101"/>
      <c r="E497" s="39" t="s">
        <v>135</v>
      </c>
      <c r="F497" s="39" t="s">
        <v>765</v>
      </c>
      <c r="G497" s="48">
        <v>50000</v>
      </c>
      <c r="H497" s="76"/>
      <c r="I497" s="51"/>
      <c r="J497" s="88"/>
      <c r="K497" s="76"/>
      <c r="L497" s="86"/>
      <c r="M497" s="86"/>
    </row>
    <row r="498" spans="1:13" ht="60" customHeight="1" x14ac:dyDescent="0.25">
      <c r="A498" s="31">
        <v>309</v>
      </c>
      <c r="B498" s="31" t="s">
        <v>820</v>
      </c>
      <c r="C498" s="37" t="s">
        <v>14</v>
      </c>
      <c r="D498" s="39" t="s">
        <v>81</v>
      </c>
      <c r="E498" s="39" t="s">
        <v>81</v>
      </c>
      <c r="F498" s="39" t="s">
        <v>821</v>
      </c>
      <c r="G498" s="48">
        <v>40000</v>
      </c>
      <c r="H498" s="76"/>
      <c r="I498" s="51"/>
      <c r="J498" s="28"/>
      <c r="K498" s="76"/>
      <c r="L498" s="16">
        <v>40000</v>
      </c>
      <c r="M498" s="29"/>
    </row>
    <row r="499" spans="1:13" ht="60" customHeight="1" x14ac:dyDescent="0.25">
      <c r="A499" s="31">
        <v>310</v>
      </c>
      <c r="B499" s="31" t="s">
        <v>822</v>
      </c>
      <c r="C499" s="37" t="s">
        <v>14</v>
      </c>
      <c r="D499" s="39" t="s">
        <v>205</v>
      </c>
      <c r="E499" s="39" t="s">
        <v>205</v>
      </c>
      <c r="F499" s="39" t="s">
        <v>687</v>
      </c>
      <c r="G499" s="48">
        <v>30000</v>
      </c>
      <c r="H499" s="76"/>
      <c r="I499" s="51"/>
      <c r="J499" s="28"/>
      <c r="K499" s="76"/>
      <c r="L499" s="16">
        <v>30000</v>
      </c>
      <c r="M499" s="29"/>
    </row>
    <row r="500" spans="1:13" ht="60" customHeight="1" x14ac:dyDescent="0.25">
      <c r="A500" s="31">
        <v>311</v>
      </c>
      <c r="B500" s="31" t="s">
        <v>823</v>
      </c>
      <c r="C500" s="37" t="s">
        <v>14</v>
      </c>
      <c r="D500" s="39" t="s">
        <v>722</v>
      </c>
      <c r="E500" s="39" t="s">
        <v>722</v>
      </c>
      <c r="F500" s="39" t="s">
        <v>723</v>
      </c>
      <c r="G500" s="48">
        <v>40000</v>
      </c>
      <c r="H500" s="76"/>
      <c r="I500" s="51"/>
      <c r="J500" s="28"/>
      <c r="K500" s="76"/>
      <c r="L500" s="16">
        <v>40000</v>
      </c>
      <c r="M500" s="29"/>
    </row>
    <row r="501" spans="1:13" ht="60" customHeight="1" x14ac:dyDescent="0.25">
      <c r="A501" s="31">
        <v>312</v>
      </c>
      <c r="B501" s="31" t="s">
        <v>824</v>
      </c>
      <c r="C501" s="37" t="s">
        <v>14</v>
      </c>
      <c r="D501" s="39" t="s">
        <v>135</v>
      </c>
      <c r="E501" s="39" t="s">
        <v>135</v>
      </c>
      <c r="F501" s="39" t="s">
        <v>255</v>
      </c>
      <c r="G501" s="48">
        <v>30000</v>
      </c>
      <c r="H501" s="76"/>
      <c r="I501" s="51"/>
      <c r="J501" s="28"/>
      <c r="K501" s="76"/>
      <c r="L501" s="16">
        <v>30000</v>
      </c>
      <c r="M501" s="29"/>
    </row>
    <row r="502" spans="1:13" ht="60" customHeight="1" x14ac:dyDescent="0.25">
      <c r="A502" s="31">
        <v>313</v>
      </c>
      <c r="B502" s="31" t="s">
        <v>825</v>
      </c>
      <c r="C502" s="37" t="s">
        <v>14</v>
      </c>
      <c r="D502" s="39" t="s">
        <v>118</v>
      </c>
      <c r="E502" s="39" t="s">
        <v>118</v>
      </c>
      <c r="F502" s="39" t="s">
        <v>826</v>
      </c>
      <c r="G502" s="48">
        <v>40000</v>
      </c>
      <c r="H502" s="76"/>
      <c r="I502" s="51"/>
      <c r="J502" s="28"/>
      <c r="K502" s="76"/>
      <c r="L502" s="16">
        <v>40000</v>
      </c>
      <c r="M502" s="29"/>
    </row>
    <row r="503" spans="1:13" ht="60" customHeight="1" x14ac:dyDescent="0.25">
      <c r="A503" s="31">
        <v>314</v>
      </c>
      <c r="B503" s="31" t="s">
        <v>827</v>
      </c>
      <c r="C503" s="37" t="s">
        <v>14</v>
      </c>
      <c r="D503" s="39" t="s">
        <v>26</v>
      </c>
      <c r="E503" s="39" t="s">
        <v>26</v>
      </c>
      <c r="F503" s="39" t="s">
        <v>370</v>
      </c>
      <c r="G503" s="48">
        <v>50000</v>
      </c>
      <c r="H503" s="76"/>
      <c r="I503" s="51"/>
      <c r="J503" s="28"/>
      <c r="K503" s="76"/>
      <c r="L503" s="16">
        <v>50000</v>
      </c>
      <c r="M503" s="29"/>
    </row>
    <row r="504" spans="1:13" ht="60" customHeight="1" x14ac:dyDescent="0.25">
      <c r="A504" s="31">
        <v>315</v>
      </c>
      <c r="B504" s="31" t="s">
        <v>828</v>
      </c>
      <c r="C504" s="37" t="s">
        <v>14</v>
      </c>
      <c r="D504" s="39" t="s">
        <v>22</v>
      </c>
      <c r="E504" s="39" t="s">
        <v>22</v>
      </c>
      <c r="F504" s="39" t="s">
        <v>829</v>
      </c>
      <c r="G504" s="48">
        <v>20000</v>
      </c>
      <c r="H504" s="76"/>
      <c r="I504" s="51"/>
      <c r="J504" s="28"/>
      <c r="K504" s="76"/>
      <c r="L504" s="16">
        <v>20000</v>
      </c>
      <c r="M504" s="29"/>
    </row>
    <row r="505" spans="1:13" ht="60" customHeight="1" x14ac:dyDescent="0.25">
      <c r="A505" s="31">
        <v>316</v>
      </c>
      <c r="B505" s="31" t="s">
        <v>830</v>
      </c>
      <c r="C505" s="37" t="s">
        <v>14</v>
      </c>
      <c r="D505" s="39" t="s">
        <v>378</v>
      </c>
      <c r="E505" s="39" t="s">
        <v>378</v>
      </c>
      <c r="F505" s="39" t="s">
        <v>500</v>
      </c>
      <c r="G505" s="48">
        <v>40000</v>
      </c>
      <c r="H505" s="76"/>
      <c r="I505" s="51"/>
      <c r="J505" s="28"/>
      <c r="K505" s="76"/>
      <c r="L505" s="16">
        <v>40000</v>
      </c>
      <c r="M505" s="29"/>
    </row>
    <row r="506" spans="1:13" ht="60" customHeight="1" x14ac:dyDescent="0.25">
      <c r="A506" s="82">
        <v>317</v>
      </c>
      <c r="B506" s="82" t="s">
        <v>831</v>
      </c>
      <c r="C506" s="102" t="s">
        <v>14</v>
      </c>
      <c r="D506" s="99" t="s">
        <v>100</v>
      </c>
      <c r="E506" s="39" t="s">
        <v>100</v>
      </c>
      <c r="F506" s="39" t="s">
        <v>409</v>
      </c>
      <c r="G506" s="48">
        <v>50000</v>
      </c>
      <c r="H506" s="76"/>
      <c r="I506" s="51"/>
      <c r="J506" s="87"/>
      <c r="K506" s="76"/>
      <c r="L506" s="85">
        <v>80000</v>
      </c>
      <c r="M506" s="85"/>
    </row>
    <row r="507" spans="1:13" ht="60" customHeight="1" x14ac:dyDescent="0.25">
      <c r="A507" s="83"/>
      <c r="B507" s="83"/>
      <c r="C507" s="103"/>
      <c r="D507" s="101"/>
      <c r="E507" s="39" t="s">
        <v>508</v>
      </c>
      <c r="F507" s="39" t="s">
        <v>509</v>
      </c>
      <c r="G507" s="48">
        <v>30000</v>
      </c>
      <c r="H507" s="76"/>
      <c r="I507" s="51"/>
      <c r="J507" s="88"/>
      <c r="K507" s="76"/>
      <c r="L507" s="86"/>
      <c r="M507" s="86"/>
    </row>
    <row r="508" spans="1:13" ht="60" customHeight="1" x14ac:dyDescent="0.25">
      <c r="A508" s="31">
        <v>318</v>
      </c>
      <c r="B508" s="31" t="s">
        <v>832</v>
      </c>
      <c r="C508" s="37" t="s">
        <v>14</v>
      </c>
      <c r="D508" s="39" t="s">
        <v>16</v>
      </c>
      <c r="E508" s="39" t="s">
        <v>16</v>
      </c>
      <c r="F508" s="39" t="s">
        <v>199</v>
      </c>
      <c r="G508" s="48">
        <v>40000</v>
      </c>
      <c r="H508" s="76"/>
      <c r="I508" s="51"/>
      <c r="J508" s="28"/>
      <c r="K508" s="76"/>
      <c r="L508" s="16">
        <v>40000</v>
      </c>
      <c r="M508" s="29"/>
    </row>
    <row r="509" spans="1:13" ht="60" customHeight="1" x14ac:dyDescent="0.25">
      <c r="A509" s="31">
        <v>319</v>
      </c>
      <c r="B509" s="31" t="s">
        <v>833</v>
      </c>
      <c r="C509" s="37" t="s">
        <v>14</v>
      </c>
      <c r="D509" s="39" t="s">
        <v>118</v>
      </c>
      <c r="E509" s="39" t="s">
        <v>118</v>
      </c>
      <c r="F509" s="39" t="s">
        <v>119</v>
      </c>
      <c r="G509" s="48">
        <v>30000</v>
      </c>
      <c r="H509" s="76"/>
      <c r="I509" s="51"/>
      <c r="J509" s="28"/>
      <c r="K509" s="76"/>
      <c r="L509" s="16">
        <v>30000</v>
      </c>
      <c r="M509" s="29"/>
    </row>
    <row r="510" spans="1:13" ht="60" customHeight="1" x14ac:dyDescent="0.25">
      <c r="A510" s="31">
        <v>320</v>
      </c>
      <c r="B510" s="31" t="s">
        <v>834</v>
      </c>
      <c r="C510" s="37" t="s">
        <v>14</v>
      </c>
      <c r="D510" s="39" t="s">
        <v>118</v>
      </c>
      <c r="E510" s="39" t="s">
        <v>118</v>
      </c>
      <c r="F510" s="39" t="s">
        <v>119</v>
      </c>
      <c r="G510" s="48">
        <v>30000</v>
      </c>
      <c r="H510" s="76"/>
      <c r="I510" s="51"/>
      <c r="J510" s="28"/>
      <c r="K510" s="76"/>
      <c r="L510" s="16">
        <v>30000</v>
      </c>
      <c r="M510" s="29"/>
    </row>
    <row r="511" spans="1:13" ht="60" customHeight="1" x14ac:dyDescent="0.25">
      <c r="A511" s="31">
        <v>321</v>
      </c>
      <c r="B511" s="31" t="s">
        <v>835</v>
      </c>
      <c r="C511" s="37" t="s">
        <v>14</v>
      </c>
      <c r="D511" s="39" t="s">
        <v>118</v>
      </c>
      <c r="E511" s="39" t="s">
        <v>118</v>
      </c>
      <c r="F511" s="39" t="s">
        <v>119</v>
      </c>
      <c r="G511" s="48">
        <v>30000</v>
      </c>
      <c r="H511" s="76"/>
      <c r="I511" s="51"/>
      <c r="J511" s="28"/>
      <c r="K511" s="76"/>
      <c r="L511" s="16">
        <v>30000</v>
      </c>
      <c r="M511" s="29"/>
    </row>
    <row r="512" spans="1:13" ht="60" customHeight="1" x14ac:dyDescent="0.25">
      <c r="A512" s="31">
        <v>322</v>
      </c>
      <c r="B512" s="31" t="s">
        <v>836</v>
      </c>
      <c r="C512" s="37" t="s">
        <v>14</v>
      </c>
      <c r="D512" s="39" t="s">
        <v>175</v>
      </c>
      <c r="E512" s="39" t="s">
        <v>175</v>
      </c>
      <c r="F512" s="39" t="s">
        <v>351</v>
      </c>
      <c r="G512" s="48">
        <v>40000</v>
      </c>
      <c r="H512" s="76"/>
      <c r="I512" s="51"/>
      <c r="J512" s="28"/>
      <c r="K512" s="76"/>
      <c r="L512" s="16">
        <v>40000</v>
      </c>
      <c r="M512" s="29"/>
    </row>
    <row r="513" spans="1:13" ht="60" customHeight="1" x14ac:dyDescent="0.25">
      <c r="A513" s="31">
        <v>323</v>
      </c>
      <c r="B513" s="31" t="s">
        <v>837</v>
      </c>
      <c r="C513" s="37" t="s">
        <v>14</v>
      </c>
      <c r="D513" s="39" t="s">
        <v>162</v>
      </c>
      <c r="E513" s="39" t="s">
        <v>162</v>
      </c>
      <c r="F513" s="39" t="s">
        <v>163</v>
      </c>
      <c r="G513" s="48">
        <v>30000</v>
      </c>
      <c r="H513" s="76"/>
      <c r="I513" s="51"/>
      <c r="J513" s="28"/>
      <c r="K513" s="76"/>
      <c r="L513" s="16">
        <v>30000</v>
      </c>
      <c r="M513" s="29"/>
    </row>
    <row r="514" spans="1:13" ht="60" customHeight="1" x14ac:dyDescent="0.25">
      <c r="A514" s="31">
        <v>324</v>
      </c>
      <c r="B514" s="31" t="s">
        <v>838</v>
      </c>
      <c r="C514" s="37" t="s">
        <v>14</v>
      </c>
      <c r="D514" s="39" t="s">
        <v>118</v>
      </c>
      <c r="E514" s="39" t="s">
        <v>118</v>
      </c>
      <c r="F514" s="39" t="s">
        <v>119</v>
      </c>
      <c r="G514" s="48">
        <v>30000</v>
      </c>
      <c r="H514" s="76"/>
      <c r="I514" s="51"/>
      <c r="J514" s="28"/>
      <c r="K514" s="76"/>
      <c r="L514" s="16">
        <v>30000</v>
      </c>
      <c r="M514" s="29"/>
    </row>
    <row r="515" spans="1:13" ht="60" customHeight="1" x14ac:dyDescent="0.25">
      <c r="A515" s="31">
        <v>325</v>
      </c>
      <c r="B515" s="31" t="s">
        <v>839</v>
      </c>
      <c r="C515" s="37" t="s">
        <v>14</v>
      </c>
      <c r="D515" s="39" t="s">
        <v>135</v>
      </c>
      <c r="E515" s="39" t="s">
        <v>135</v>
      </c>
      <c r="F515" s="39" t="s">
        <v>194</v>
      </c>
      <c r="G515" s="48">
        <v>30000</v>
      </c>
      <c r="H515" s="76"/>
      <c r="I515" s="51"/>
      <c r="J515" s="28"/>
      <c r="K515" s="76"/>
      <c r="L515" s="16">
        <v>30000</v>
      </c>
      <c r="M515" s="29"/>
    </row>
    <row r="516" spans="1:13" ht="60" customHeight="1" x14ac:dyDescent="0.25">
      <c r="A516" s="31">
        <v>326</v>
      </c>
      <c r="B516" s="31" t="s">
        <v>840</v>
      </c>
      <c r="C516" s="37" t="s">
        <v>14</v>
      </c>
      <c r="D516" s="39" t="s">
        <v>54</v>
      </c>
      <c r="E516" s="39" t="s">
        <v>54</v>
      </c>
      <c r="F516" s="39" t="s">
        <v>161</v>
      </c>
      <c r="G516" s="48">
        <v>40000</v>
      </c>
      <c r="H516" s="76"/>
      <c r="I516" s="51"/>
      <c r="J516" s="28"/>
      <c r="K516" s="76"/>
      <c r="L516" s="16">
        <v>40000</v>
      </c>
      <c r="M516" s="29"/>
    </row>
    <row r="517" spans="1:13" ht="60" customHeight="1" x14ac:dyDescent="0.25">
      <c r="A517" s="31">
        <v>327</v>
      </c>
      <c r="B517" s="31" t="s">
        <v>841</v>
      </c>
      <c r="C517" s="37" t="s">
        <v>14</v>
      </c>
      <c r="D517" s="39" t="s">
        <v>318</v>
      </c>
      <c r="E517" s="39" t="s">
        <v>318</v>
      </c>
      <c r="F517" s="39" t="s">
        <v>23</v>
      </c>
      <c r="G517" s="48">
        <v>30000</v>
      </c>
      <c r="H517" s="76"/>
      <c r="I517" s="51"/>
      <c r="J517" s="28"/>
      <c r="K517" s="76"/>
      <c r="L517" s="16">
        <v>30000</v>
      </c>
      <c r="M517" s="29"/>
    </row>
    <row r="518" spans="1:13" ht="60" customHeight="1" x14ac:dyDescent="0.25">
      <c r="A518" s="31">
        <v>328</v>
      </c>
      <c r="B518" s="31" t="s">
        <v>842</v>
      </c>
      <c r="C518" s="37" t="s">
        <v>14</v>
      </c>
      <c r="D518" s="39" t="s">
        <v>118</v>
      </c>
      <c r="E518" s="39" t="s">
        <v>118</v>
      </c>
      <c r="F518" s="39" t="s">
        <v>119</v>
      </c>
      <c r="G518" s="48">
        <v>30000</v>
      </c>
      <c r="H518" s="76"/>
      <c r="I518" s="51"/>
      <c r="J518" s="28"/>
      <c r="K518" s="76"/>
      <c r="L518" s="16">
        <v>30000</v>
      </c>
      <c r="M518" s="29"/>
    </row>
    <row r="519" spans="1:13" ht="60" customHeight="1" x14ac:dyDescent="0.25">
      <c r="A519" s="31">
        <v>329</v>
      </c>
      <c r="B519" s="31" t="s">
        <v>843</v>
      </c>
      <c r="C519" s="37" t="s">
        <v>14</v>
      </c>
      <c r="D519" s="39" t="s">
        <v>104</v>
      </c>
      <c r="E519" s="39" t="s">
        <v>104</v>
      </c>
      <c r="F519" s="39" t="s">
        <v>23</v>
      </c>
      <c r="G519" s="48">
        <v>30000</v>
      </c>
      <c r="H519" s="76"/>
      <c r="I519" s="51"/>
      <c r="J519" s="28"/>
      <c r="K519" s="76"/>
      <c r="L519" s="16">
        <v>30000</v>
      </c>
      <c r="M519" s="29"/>
    </row>
    <row r="520" spans="1:13" ht="60" customHeight="1" x14ac:dyDescent="0.25">
      <c r="A520" s="31">
        <v>330</v>
      </c>
      <c r="B520" s="31" t="s">
        <v>844</v>
      </c>
      <c r="C520" s="37" t="s">
        <v>14</v>
      </c>
      <c r="D520" s="39" t="s">
        <v>135</v>
      </c>
      <c r="E520" s="39" t="s">
        <v>135</v>
      </c>
      <c r="F520" s="39" t="s">
        <v>189</v>
      </c>
      <c r="G520" s="48">
        <v>30000</v>
      </c>
      <c r="H520" s="76"/>
      <c r="I520" s="51"/>
      <c r="J520" s="28"/>
      <c r="K520" s="76"/>
      <c r="L520" s="16">
        <v>30000</v>
      </c>
      <c r="M520" s="29"/>
    </row>
    <row r="521" spans="1:13" ht="60" customHeight="1" x14ac:dyDescent="0.25">
      <c r="A521" s="31">
        <v>331</v>
      </c>
      <c r="B521" s="31" t="s">
        <v>845</v>
      </c>
      <c r="C521" s="37" t="s">
        <v>14</v>
      </c>
      <c r="D521" s="39" t="s">
        <v>64</v>
      </c>
      <c r="E521" s="39" t="s">
        <v>64</v>
      </c>
      <c r="F521" s="39" t="s">
        <v>90</v>
      </c>
      <c r="G521" s="48">
        <v>21000</v>
      </c>
      <c r="H521" s="76"/>
      <c r="I521" s="51"/>
      <c r="J521" s="28"/>
      <c r="K521" s="76"/>
      <c r="L521" s="16">
        <v>21000</v>
      </c>
      <c r="M521" s="29"/>
    </row>
    <row r="522" spans="1:13" ht="60" customHeight="1" x14ac:dyDescent="0.25">
      <c r="A522" s="31">
        <v>332</v>
      </c>
      <c r="B522" s="31" t="s">
        <v>846</v>
      </c>
      <c r="C522" s="37" t="s">
        <v>14</v>
      </c>
      <c r="D522" s="39" t="s">
        <v>118</v>
      </c>
      <c r="E522" s="39" t="s">
        <v>118</v>
      </c>
      <c r="F522" s="39" t="s">
        <v>353</v>
      </c>
      <c r="G522" s="48">
        <v>40000</v>
      </c>
      <c r="H522" s="76"/>
      <c r="I522" s="51" t="s">
        <v>1105</v>
      </c>
      <c r="J522" s="28"/>
      <c r="K522" s="76"/>
      <c r="L522" s="16">
        <v>40000</v>
      </c>
      <c r="M522" s="29"/>
    </row>
    <row r="523" spans="1:13" ht="60" customHeight="1" x14ac:dyDescent="0.25">
      <c r="A523" s="82">
        <v>333</v>
      </c>
      <c r="B523" s="82" t="s">
        <v>847</v>
      </c>
      <c r="C523" s="37" t="s">
        <v>14</v>
      </c>
      <c r="D523" s="99" t="s">
        <v>175</v>
      </c>
      <c r="E523" s="99" t="s">
        <v>175</v>
      </c>
      <c r="F523" s="99" t="s">
        <v>330</v>
      </c>
      <c r="G523" s="48">
        <v>50000</v>
      </c>
      <c r="H523" s="76"/>
      <c r="I523" s="51"/>
      <c r="J523" s="87"/>
      <c r="K523" s="76"/>
      <c r="L523" s="85">
        <v>100000</v>
      </c>
      <c r="M523" s="85"/>
    </row>
    <row r="524" spans="1:13" ht="60" customHeight="1" x14ac:dyDescent="0.25">
      <c r="A524" s="83"/>
      <c r="B524" s="83"/>
      <c r="C524" s="37" t="s">
        <v>39</v>
      </c>
      <c r="D524" s="101"/>
      <c r="E524" s="101"/>
      <c r="F524" s="101"/>
      <c r="G524" s="48">
        <v>50000</v>
      </c>
      <c r="H524" s="76"/>
      <c r="I524" s="51"/>
      <c r="J524" s="88"/>
      <c r="K524" s="76"/>
      <c r="L524" s="86"/>
      <c r="M524" s="86"/>
    </row>
    <row r="525" spans="1:13" ht="60" customHeight="1" x14ac:dyDescent="0.25">
      <c r="A525" s="31">
        <v>334</v>
      </c>
      <c r="B525" s="31" t="s">
        <v>848</v>
      </c>
      <c r="C525" s="37" t="s">
        <v>14</v>
      </c>
      <c r="D525" s="39" t="s">
        <v>30</v>
      </c>
      <c r="E525" s="39" t="s">
        <v>30</v>
      </c>
      <c r="F525" s="39" t="s">
        <v>849</v>
      </c>
      <c r="G525" s="48">
        <v>50000</v>
      </c>
      <c r="H525" s="76"/>
      <c r="I525" s="51"/>
      <c r="J525" s="28"/>
      <c r="K525" s="76"/>
      <c r="L525" s="16">
        <v>50000</v>
      </c>
      <c r="M525" s="29"/>
    </row>
    <row r="526" spans="1:13" ht="60" customHeight="1" x14ac:dyDescent="0.25">
      <c r="A526" s="31">
        <v>335</v>
      </c>
      <c r="B526" s="31" t="s">
        <v>850</v>
      </c>
      <c r="C526" s="37" t="s">
        <v>14</v>
      </c>
      <c r="D526" s="39" t="s">
        <v>135</v>
      </c>
      <c r="E526" s="39" t="s">
        <v>135</v>
      </c>
      <c r="F526" s="39" t="s">
        <v>189</v>
      </c>
      <c r="G526" s="48">
        <v>30000</v>
      </c>
      <c r="H526" s="76"/>
      <c r="I526" s="51"/>
      <c r="J526" s="28"/>
      <c r="K526" s="76"/>
      <c r="L526" s="16">
        <v>30000</v>
      </c>
      <c r="M526" s="29"/>
    </row>
    <row r="527" spans="1:13" ht="60" customHeight="1" x14ac:dyDescent="0.25">
      <c r="A527" s="82">
        <v>336</v>
      </c>
      <c r="B527" s="82" t="s">
        <v>851</v>
      </c>
      <c r="C527" s="102" t="s">
        <v>14</v>
      </c>
      <c r="D527" s="39" t="s">
        <v>104</v>
      </c>
      <c r="E527" s="39" t="s">
        <v>64</v>
      </c>
      <c r="F527" s="39" t="s">
        <v>65</v>
      </c>
      <c r="G527" s="48">
        <v>20000</v>
      </c>
      <c r="H527" s="76"/>
      <c r="I527" s="51"/>
      <c r="J527" s="87"/>
      <c r="K527" s="76"/>
      <c r="L527" s="85">
        <v>40000</v>
      </c>
      <c r="M527" s="85"/>
    </row>
    <row r="528" spans="1:13" ht="60" customHeight="1" x14ac:dyDescent="0.25">
      <c r="A528" s="83"/>
      <c r="B528" s="83"/>
      <c r="C528" s="103"/>
      <c r="D528" s="39" t="s">
        <v>104</v>
      </c>
      <c r="E528" s="39" t="s">
        <v>104</v>
      </c>
      <c r="F528" s="39" t="s">
        <v>333</v>
      </c>
      <c r="G528" s="48">
        <v>20000</v>
      </c>
      <c r="H528" s="76"/>
      <c r="I528" s="51"/>
      <c r="J528" s="88"/>
      <c r="K528" s="76"/>
      <c r="L528" s="86"/>
      <c r="M528" s="86"/>
    </row>
    <row r="529" spans="1:13" ht="60" customHeight="1" x14ac:dyDescent="0.25">
      <c r="A529" s="31">
        <v>337</v>
      </c>
      <c r="B529" s="31" t="s">
        <v>852</v>
      </c>
      <c r="C529" s="37" t="s">
        <v>14</v>
      </c>
      <c r="D529" s="39" t="s">
        <v>16</v>
      </c>
      <c r="E529" s="39" t="s">
        <v>16</v>
      </c>
      <c r="F529" s="39" t="s">
        <v>853</v>
      </c>
      <c r="G529" s="48">
        <v>30000</v>
      </c>
      <c r="H529" s="76"/>
      <c r="I529" s="51"/>
      <c r="J529" s="28"/>
      <c r="K529" s="76"/>
      <c r="L529" s="16">
        <v>30000</v>
      </c>
      <c r="M529" s="29"/>
    </row>
    <row r="530" spans="1:13" ht="60" customHeight="1" x14ac:dyDescent="0.25">
      <c r="A530" s="31">
        <v>338</v>
      </c>
      <c r="B530" s="31" t="s">
        <v>854</v>
      </c>
      <c r="C530" s="37" t="s">
        <v>14</v>
      </c>
      <c r="D530" s="39" t="s">
        <v>15</v>
      </c>
      <c r="E530" s="39" t="s">
        <v>158</v>
      </c>
      <c r="F530" s="39" t="s">
        <v>855</v>
      </c>
      <c r="G530" s="48">
        <v>50000</v>
      </c>
      <c r="H530" s="76"/>
      <c r="I530" s="51"/>
      <c r="J530" s="28"/>
      <c r="K530" s="76"/>
      <c r="L530" s="16">
        <v>50000</v>
      </c>
      <c r="M530" s="29"/>
    </row>
    <row r="531" spans="1:13" ht="60" customHeight="1" x14ac:dyDescent="0.25">
      <c r="A531" s="31">
        <v>339</v>
      </c>
      <c r="B531" s="31" t="s">
        <v>856</v>
      </c>
      <c r="C531" s="37" t="s">
        <v>14</v>
      </c>
      <c r="D531" s="39" t="s">
        <v>162</v>
      </c>
      <c r="E531" s="39" t="s">
        <v>162</v>
      </c>
      <c r="F531" s="39" t="s">
        <v>163</v>
      </c>
      <c r="G531" s="48">
        <v>25000</v>
      </c>
      <c r="H531" s="76"/>
      <c r="I531" s="51"/>
      <c r="J531" s="28"/>
      <c r="K531" s="76"/>
      <c r="L531" s="16">
        <v>25000</v>
      </c>
      <c r="M531" s="29"/>
    </row>
    <row r="532" spans="1:13" ht="60" customHeight="1" x14ac:dyDescent="0.25">
      <c r="A532" s="31">
        <v>340</v>
      </c>
      <c r="B532" s="31" t="s">
        <v>858</v>
      </c>
      <c r="C532" s="37" t="s">
        <v>14</v>
      </c>
      <c r="D532" s="39" t="s">
        <v>135</v>
      </c>
      <c r="E532" s="39" t="s">
        <v>135</v>
      </c>
      <c r="F532" s="39" t="s">
        <v>194</v>
      </c>
      <c r="G532" s="48">
        <v>30000</v>
      </c>
      <c r="H532" s="76"/>
      <c r="I532" s="51"/>
      <c r="J532" s="28"/>
      <c r="K532" s="76"/>
      <c r="L532" s="16">
        <v>30000</v>
      </c>
      <c r="M532" s="29"/>
    </row>
    <row r="533" spans="1:13" ht="60" customHeight="1" x14ac:dyDescent="0.25">
      <c r="A533" s="31">
        <v>341</v>
      </c>
      <c r="B533" s="31" t="s">
        <v>859</v>
      </c>
      <c r="C533" s="37" t="s">
        <v>14</v>
      </c>
      <c r="D533" s="39" t="s">
        <v>84</v>
      </c>
      <c r="E533" s="39" t="s">
        <v>84</v>
      </c>
      <c r="F533" s="39" t="s">
        <v>89</v>
      </c>
      <c r="G533" s="48">
        <v>30000</v>
      </c>
      <c r="H533" s="76"/>
      <c r="I533" s="51"/>
      <c r="J533" s="28"/>
      <c r="K533" s="76"/>
      <c r="L533" s="16">
        <v>30000</v>
      </c>
      <c r="M533" s="29"/>
    </row>
    <row r="534" spans="1:13" ht="60" customHeight="1" x14ac:dyDescent="0.25">
      <c r="A534" s="31">
        <v>342</v>
      </c>
      <c r="B534" s="31" t="s">
        <v>860</v>
      </c>
      <c r="C534" s="37" t="s">
        <v>14</v>
      </c>
      <c r="D534" s="39" t="s">
        <v>135</v>
      </c>
      <c r="E534" s="39" t="s">
        <v>135</v>
      </c>
      <c r="F534" s="39" t="s">
        <v>194</v>
      </c>
      <c r="G534" s="48">
        <v>30000</v>
      </c>
      <c r="H534" s="76"/>
      <c r="I534" s="51"/>
      <c r="J534" s="28"/>
      <c r="K534" s="76"/>
      <c r="L534" s="16">
        <v>30000</v>
      </c>
      <c r="M534" s="29"/>
    </row>
    <row r="535" spans="1:13" ht="60" customHeight="1" x14ac:dyDescent="0.25">
      <c r="A535" s="31">
        <v>343</v>
      </c>
      <c r="B535" s="31" t="s">
        <v>861</v>
      </c>
      <c r="C535" s="37" t="s">
        <v>14</v>
      </c>
      <c r="D535" s="39" t="s">
        <v>104</v>
      </c>
      <c r="E535" s="39" t="s">
        <v>104</v>
      </c>
      <c r="F535" s="39" t="s">
        <v>23</v>
      </c>
      <c r="G535" s="48">
        <v>20000</v>
      </c>
      <c r="H535" s="76"/>
      <c r="I535" s="51"/>
      <c r="J535" s="28"/>
      <c r="K535" s="76"/>
      <c r="L535" s="16">
        <v>20000</v>
      </c>
      <c r="M535" s="29"/>
    </row>
    <row r="536" spans="1:13" ht="60" customHeight="1" x14ac:dyDescent="0.25">
      <c r="A536" s="31">
        <v>344</v>
      </c>
      <c r="B536" s="31" t="s">
        <v>862</v>
      </c>
      <c r="C536" s="37" t="s">
        <v>14</v>
      </c>
      <c r="D536" s="39" t="s">
        <v>115</v>
      </c>
      <c r="E536" s="39" t="s">
        <v>115</v>
      </c>
      <c r="F536" s="39" t="s">
        <v>145</v>
      </c>
      <c r="G536" s="48">
        <v>50000</v>
      </c>
      <c r="H536" s="76"/>
      <c r="I536" s="51"/>
      <c r="J536" s="28"/>
      <c r="K536" s="76"/>
      <c r="L536" s="16">
        <v>50000</v>
      </c>
      <c r="M536" s="29"/>
    </row>
    <row r="537" spans="1:13" ht="60" customHeight="1" x14ac:dyDescent="0.25">
      <c r="A537" s="31">
        <v>345</v>
      </c>
      <c r="B537" s="31" t="s">
        <v>863</v>
      </c>
      <c r="C537" s="37" t="s">
        <v>14</v>
      </c>
      <c r="D537" s="39" t="s">
        <v>118</v>
      </c>
      <c r="E537" s="39" t="s">
        <v>118</v>
      </c>
      <c r="F537" s="39" t="s">
        <v>353</v>
      </c>
      <c r="G537" s="48">
        <v>40000</v>
      </c>
      <c r="H537" s="76"/>
      <c r="I537" s="51"/>
      <c r="J537" s="28"/>
      <c r="K537" s="76"/>
      <c r="L537" s="16">
        <v>40000</v>
      </c>
      <c r="M537" s="29"/>
    </row>
    <row r="538" spans="1:13" ht="60" customHeight="1" x14ac:dyDescent="0.25">
      <c r="A538" s="31">
        <v>346</v>
      </c>
      <c r="B538" s="31" t="s">
        <v>864</v>
      </c>
      <c r="C538" s="37" t="s">
        <v>14</v>
      </c>
      <c r="D538" s="39" t="s">
        <v>441</v>
      </c>
      <c r="E538" s="39" t="s">
        <v>441</v>
      </c>
      <c r="F538" s="39" t="s">
        <v>442</v>
      </c>
      <c r="G538" s="48">
        <v>40000</v>
      </c>
      <c r="H538" s="76"/>
      <c r="I538" s="51"/>
      <c r="J538" s="28"/>
      <c r="K538" s="76"/>
      <c r="L538" s="16">
        <v>40000</v>
      </c>
      <c r="M538" s="29"/>
    </row>
    <row r="539" spans="1:13" ht="60" customHeight="1" x14ac:dyDescent="0.25">
      <c r="A539" s="31">
        <v>347</v>
      </c>
      <c r="B539" s="31" t="s">
        <v>865</v>
      </c>
      <c r="C539" s="37" t="s">
        <v>14</v>
      </c>
      <c r="D539" s="39" t="s">
        <v>100</v>
      </c>
      <c r="E539" s="39" t="s">
        <v>100</v>
      </c>
      <c r="F539" s="39" t="s">
        <v>101</v>
      </c>
      <c r="G539" s="48">
        <v>50000</v>
      </c>
      <c r="H539" s="76"/>
      <c r="I539" s="51"/>
      <c r="J539" s="28"/>
      <c r="K539" s="76"/>
      <c r="L539" s="16">
        <v>50000</v>
      </c>
      <c r="M539" s="29"/>
    </row>
    <row r="540" spans="1:13" ht="60" customHeight="1" x14ac:dyDescent="0.25">
      <c r="A540" s="31">
        <v>348</v>
      </c>
      <c r="B540" s="31" t="s">
        <v>866</v>
      </c>
      <c r="C540" s="37" t="s">
        <v>14</v>
      </c>
      <c r="D540" s="39" t="s">
        <v>15</v>
      </c>
      <c r="E540" s="39" t="s">
        <v>54</v>
      </c>
      <c r="F540" s="39" t="s">
        <v>161</v>
      </c>
      <c r="G540" s="48">
        <v>40000</v>
      </c>
      <c r="H540" s="76"/>
      <c r="I540" s="51"/>
      <c r="J540" s="28"/>
      <c r="K540" s="76"/>
      <c r="L540" s="16">
        <v>40000</v>
      </c>
      <c r="M540" s="29"/>
    </row>
    <row r="541" spans="1:13" ht="60" customHeight="1" x14ac:dyDescent="0.25">
      <c r="A541" s="31">
        <v>349</v>
      </c>
      <c r="B541" s="31" t="s">
        <v>867</v>
      </c>
      <c r="C541" s="37" t="s">
        <v>14</v>
      </c>
      <c r="D541" s="39" t="s">
        <v>64</v>
      </c>
      <c r="E541" s="39" t="s">
        <v>64</v>
      </c>
      <c r="F541" s="39" t="s">
        <v>383</v>
      </c>
      <c r="G541" s="48">
        <v>50000</v>
      </c>
      <c r="H541" s="76"/>
      <c r="I541" s="51"/>
      <c r="J541" s="28"/>
      <c r="K541" s="76"/>
      <c r="L541" s="16">
        <v>50000</v>
      </c>
      <c r="M541" s="29"/>
    </row>
    <row r="542" spans="1:13" ht="60" customHeight="1" x14ac:dyDescent="0.25">
      <c r="A542" s="31">
        <v>350</v>
      </c>
      <c r="B542" s="31" t="s">
        <v>868</v>
      </c>
      <c r="C542" s="37" t="s">
        <v>14</v>
      </c>
      <c r="D542" s="39" t="s">
        <v>20</v>
      </c>
      <c r="E542" s="39" t="s">
        <v>20</v>
      </c>
      <c r="F542" s="39" t="s">
        <v>23</v>
      </c>
      <c r="G542" s="48">
        <v>50000</v>
      </c>
      <c r="H542" s="76"/>
      <c r="I542" s="51"/>
      <c r="J542" s="28"/>
      <c r="K542" s="76"/>
      <c r="L542" s="16">
        <v>50000</v>
      </c>
      <c r="M542" s="29"/>
    </row>
    <row r="543" spans="1:13" ht="60" customHeight="1" x14ac:dyDescent="0.25">
      <c r="A543" s="31">
        <v>351</v>
      </c>
      <c r="B543" s="31" t="s">
        <v>869</v>
      </c>
      <c r="C543" s="37" t="s">
        <v>14</v>
      </c>
      <c r="D543" s="39" t="s">
        <v>175</v>
      </c>
      <c r="E543" s="39" t="s">
        <v>175</v>
      </c>
      <c r="F543" s="39" t="s">
        <v>351</v>
      </c>
      <c r="G543" s="48">
        <v>40000</v>
      </c>
      <c r="H543" s="76"/>
      <c r="I543" s="51"/>
      <c r="J543" s="28"/>
      <c r="K543" s="76"/>
      <c r="L543" s="16">
        <v>40000</v>
      </c>
      <c r="M543" s="29"/>
    </row>
    <row r="544" spans="1:13" ht="60" customHeight="1" x14ac:dyDescent="0.25">
      <c r="A544" s="31">
        <v>352</v>
      </c>
      <c r="B544" s="31" t="s">
        <v>870</v>
      </c>
      <c r="C544" s="37" t="s">
        <v>14</v>
      </c>
      <c r="D544" s="39" t="s">
        <v>175</v>
      </c>
      <c r="E544" s="39" t="s">
        <v>175</v>
      </c>
      <c r="F544" s="39" t="s">
        <v>209</v>
      </c>
      <c r="G544" s="48">
        <v>40000</v>
      </c>
      <c r="H544" s="76"/>
      <c r="I544" s="51"/>
      <c r="J544" s="28"/>
      <c r="K544" s="76"/>
      <c r="L544" s="16">
        <v>40000</v>
      </c>
      <c r="M544" s="29"/>
    </row>
    <row r="545" spans="1:13" ht="60" customHeight="1" x14ac:dyDescent="0.25">
      <c r="A545" s="82">
        <v>353</v>
      </c>
      <c r="B545" s="82" t="s">
        <v>871</v>
      </c>
      <c r="C545" s="102" t="s">
        <v>14</v>
      </c>
      <c r="D545" s="99" t="s">
        <v>318</v>
      </c>
      <c r="E545" s="99" t="s">
        <v>318</v>
      </c>
      <c r="F545" s="39" t="s">
        <v>23</v>
      </c>
      <c r="G545" s="48">
        <v>20000</v>
      </c>
      <c r="H545" s="76"/>
      <c r="I545" s="51"/>
      <c r="J545" s="87"/>
      <c r="K545" s="76"/>
      <c r="L545" s="85">
        <v>40000</v>
      </c>
      <c r="M545" s="85"/>
    </row>
    <row r="546" spans="1:13" ht="60" customHeight="1" x14ac:dyDescent="0.25">
      <c r="A546" s="83"/>
      <c r="B546" s="83"/>
      <c r="C546" s="103"/>
      <c r="D546" s="101"/>
      <c r="E546" s="101"/>
      <c r="F546" s="39" t="s">
        <v>323</v>
      </c>
      <c r="G546" s="48">
        <v>20000</v>
      </c>
      <c r="H546" s="76"/>
      <c r="I546" s="51"/>
      <c r="J546" s="88"/>
      <c r="K546" s="76"/>
      <c r="L546" s="86"/>
      <c r="M546" s="86"/>
    </row>
    <row r="547" spans="1:13" ht="60" customHeight="1" x14ac:dyDescent="0.25">
      <c r="A547" s="31">
        <v>354</v>
      </c>
      <c r="B547" s="31" t="s">
        <v>872</v>
      </c>
      <c r="C547" s="37" t="s">
        <v>14</v>
      </c>
      <c r="D547" s="39" t="s">
        <v>636</v>
      </c>
      <c r="E547" s="39" t="s">
        <v>636</v>
      </c>
      <c r="F547" s="39" t="s">
        <v>247</v>
      </c>
      <c r="G547" s="48">
        <v>50000</v>
      </c>
      <c r="H547" s="76"/>
      <c r="I547" s="51"/>
      <c r="J547" s="28"/>
      <c r="K547" s="76"/>
      <c r="L547" s="16">
        <v>50000</v>
      </c>
      <c r="M547" s="29"/>
    </row>
    <row r="548" spans="1:13" ht="60" customHeight="1" x14ac:dyDescent="0.25">
      <c r="A548" s="31">
        <v>355</v>
      </c>
      <c r="B548" s="31" t="s">
        <v>873</v>
      </c>
      <c r="C548" s="37" t="s">
        <v>14</v>
      </c>
      <c r="D548" s="39" t="s">
        <v>100</v>
      </c>
      <c r="E548" s="39" t="s">
        <v>100</v>
      </c>
      <c r="F548" s="39" t="s">
        <v>23</v>
      </c>
      <c r="G548" s="48">
        <v>30000</v>
      </c>
      <c r="H548" s="76"/>
      <c r="I548" s="51"/>
      <c r="J548" s="28"/>
      <c r="K548" s="76"/>
      <c r="L548" s="16">
        <v>30000</v>
      </c>
      <c r="M548" s="29"/>
    </row>
    <row r="549" spans="1:13" ht="60" customHeight="1" x14ac:dyDescent="0.25">
      <c r="A549" s="82">
        <v>356</v>
      </c>
      <c r="B549" s="82" t="s">
        <v>874</v>
      </c>
      <c r="C549" s="37" t="s">
        <v>416</v>
      </c>
      <c r="D549" s="99" t="s">
        <v>162</v>
      </c>
      <c r="E549" s="99" t="s">
        <v>162</v>
      </c>
      <c r="F549" s="39" t="s">
        <v>249</v>
      </c>
      <c r="G549" s="48">
        <v>5000</v>
      </c>
      <c r="H549" s="76"/>
      <c r="I549" s="51"/>
      <c r="J549" s="87"/>
      <c r="K549" s="76"/>
      <c r="L549" s="85">
        <v>35000</v>
      </c>
      <c r="M549" s="85"/>
    </row>
    <row r="550" spans="1:13" ht="60" customHeight="1" x14ac:dyDescent="0.25">
      <c r="A550" s="83"/>
      <c r="B550" s="83"/>
      <c r="C550" s="37" t="s">
        <v>14</v>
      </c>
      <c r="D550" s="101"/>
      <c r="E550" s="101"/>
      <c r="F550" s="39" t="s">
        <v>163</v>
      </c>
      <c r="G550" s="48">
        <v>30000</v>
      </c>
      <c r="H550" s="76"/>
      <c r="I550" s="51"/>
      <c r="J550" s="88"/>
      <c r="K550" s="76"/>
      <c r="L550" s="86"/>
      <c r="M550" s="86"/>
    </row>
    <row r="551" spans="1:13" ht="60" customHeight="1" x14ac:dyDescent="0.25">
      <c r="A551" s="31">
        <v>357</v>
      </c>
      <c r="B551" s="31" t="s">
        <v>875</v>
      </c>
      <c r="C551" s="37" t="s">
        <v>14</v>
      </c>
      <c r="D551" s="39" t="s">
        <v>16</v>
      </c>
      <c r="E551" s="39" t="s">
        <v>16</v>
      </c>
      <c r="F551" s="39" t="s">
        <v>23</v>
      </c>
      <c r="G551" s="48">
        <v>40000</v>
      </c>
      <c r="H551" s="76"/>
      <c r="I551" s="51"/>
      <c r="J551" s="28"/>
      <c r="K551" s="76"/>
      <c r="L551" s="16">
        <v>40000</v>
      </c>
      <c r="M551" s="29"/>
    </row>
    <row r="552" spans="1:13" ht="60" customHeight="1" x14ac:dyDescent="0.25">
      <c r="A552" s="31">
        <v>358</v>
      </c>
      <c r="B552" s="31" t="s">
        <v>876</v>
      </c>
      <c r="C552" s="37" t="s">
        <v>14</v>
      </c>
      <c r="D552" s="39" t="s">
        <v>62</v>
      </c>
      <c r="E552" s="39" t="s">
        <v>62</v>
      </c>
      <c r="F552" s="39" t="s">
        <v>23</v>
      </c>
      <c r="G552" s="48">
        <v>50000</v>
      </c>
      <c r="H552" s="76"/>
      <c r="I552" s="51"/>
      <c r="J552" s="28"/>
      <c r="K552" s="76"/>
      <c r="L552" s="16">
        <v>50000</v>
      </c>
      <c r="M552" s="29"/>
    </row>
    <row r="553" spans="1:13" ht="60" customHeight="1" x14ac:dyDescent="0.25">
      <c r="A553" s="31">
        <v>359</v>
      </c>
      <c r="B553" s="31" t="s">
        <v>877</v>
      </c>
      <c r="C553" s="37" t="s">
        <v>14</v>
      </c>
      <c r="D553" s="39" t="s">
        <v>30</v>
      </c>
      <c r="E553" s="39" t="s">
        <v>30</v>
      </c>
      <c r="F553" s="39" t="s">
        <v>123</v>
      </c>
      <c r="G553" s="48">
        <v>50000</v>
      </c>
      <c r="H553" s="76"/>
      <c r="I553" s="51"/>
      <c r="J553" s="28"/>
      <c r="K553" s="76"/>
      <c r="L553" s="16">
        <v>50000</v>
      </c>
      <c r="M553" s="29"/>
    </row>
    <row r="554" spans="1:13" ht="60" customHeight="1" x14ac:dyDescent="0.25">
      <c r="A554" s="31">
        <v>360</v>
      </c>
      <c r="B554" s="31" t="s">
        <v>878</v>
      </c>
      <c r="C554" s="37" t="s">
        <v>14</v>
      </c>
      <c r="D554" s="39" t="s">
        <v>118</v>
      </c>
      <c r="E554" s="39" t="s">
        <v>118</v>
      </c>
      <c r="F554" s="39" t="s">
        <v>119</v>
      </c>
      <c r="G554" s="48">
        <v>25000</v>
      </c>
      <c r="H554" s="76"/>
      <c r="I554" s="51"/>
      <c r="J554" s="28"/>
      <c r="K554" s="76"/>
      <c r="L554" s="16">
        <v>25000</v>
      </c>
      <c r="M554" s="29"/>
    </row>
    <row r="555" spans="1:13" ht="60" customHeight="1" x14ac:dyDescent="0.25">
      <c r="A555" s="31">
        <v>361</v>
      </c>
      <c r="B555" s="31" t="s">
        <v>879</v>
      </c>
      <c r="C555" s="37" t="s">
        <v>14</v>
      </c>
      <c r="D555" s="39" t="s">
        <v>35</v>
      </c>
      <c r="E555" s="39" t="s">
        <v>35</v>
      </c>
      <c r="F555" s="39" t="s">
        <v>36</v>
      </c>
      <c r="G555" s="48">
        <v>40000</v>
      </c>
      <c r="H555" s="76"/>
      <c r="I555" s="51"/>
      <c r="J555" s="28"/>
      <c r="K555" s="76"/>
      <c r="L555" s="16">
        <v>40000</v>
      </c>
      <c r="M555" s="29"/>
    </row>
    <row r="556" spans="1:13" ht="60" customHeight="1" x14ac:dyDescent="0.25">
      <c r="A556" s="31">
        <v>362</v>
      </c>
      <c r="B556" s="31" t="s">
        <v>880</v>
      </c>
      <c r="C556" s="37" t="s">
        <v>14</v>
      </c>
      <c r="D556" s="39" t="s">
        <v>100</v>
      </c>
      <c r="E556" s="39" t="s">
        <v>100</v>
      </c>
      <c r="F556" s="39" t="s">
        <v>23</v>
      </c>
      <c r="G556" s="48">
        <v>30000</v>
      </c>
      <c r="H556" s="76"/>
      <c r="I556" s="51"/>
      <c r="J556" s="28"/>
      <c r="K556" s="76"/>
      <c r="L556" s="16">
        <v>30000</v>
      </c>
      <c r="M556" s="29"/>
    </row>
    <row r="557" spans="1:13" ht="60" customHeight="1" x14ac:dyDescent="0.25">
      <c r="A557" s="31">
        <v>363</v>
      </c>
      <c r="B557" s="31" t="s">
        <v>881</v>
      </c>
      <c r="C557" s="37" t="s">
        <v>14</v>
      </c>
      <c r="D557" s="39" t="s">
        <v>118</v>
      </c>
      <c r="E557" s="39" t="s">
        <v>118</v>
      </c>
      <c r="F557" s="39" t="s">
        <v>119</v>
      </c>
      <c r="G557" s="48">
        <v>25000</v>
      </c>
      <c r="H557" s="76"/>
      <c r="I557" s="51"/>
      <c r="J557" s="28"/>
      <c r="K557" s="76"/>
      <c r="L557" s="16">
        <v>25000</v>
      </c>
      <c r="M557" s="29"/>
    </row>
    <row r="558" spans="1:13" ht="60" customHeight="1" x14ac:dyDescent="0.25">
      <c r="A558" s="31">
        <v>364</v>
      </c>
      <c r="B558" s="31" t="s">
        <v>883</v>
      </c>
      <c r="C558" s="37" t="s">
        <v>14</v>
      </c>
      <c r="D558" s="39" t="s">
        <v>46</v>
      </c>
      <c r="E558" s="39" t="s">
        <v>50</v>
      </c>
      <c r="F558" s="39" t="s">
        <v>55</v>
      </c>
      <c r="G558" s="48">
        <v>35000</v>
      </c>
      <c r="H558" s="76"/>
      <c r="I558" s="51"/>
      <c r="J558" s="28"/>
      <c r="K558" s="76"/>
      <c r="L558" s="16">
        <v>35000</v>
      </c>
      <c r="M558" s="29"/>
    </row>
    <row r="559" spans="1:13" ht="60" customHeight="1" x14ac:dyDescent="0.25">
      <c r="A559" s="31">
        <v>365</v>
      </c>
      <c r="B559" s="31" t="s">
        <v>884</v>
      </c>
      <c r="C559" s="37" t="s">
        <v>14</v>
      </c>
      <c r="D559" s="39" t="s">
        <v>162</v>
      </c>
      <c r="E559" s="39" t="s">
        <v>162</v>
      </c>
      <c r="F559" s="39" t="s">
        <v>249</v>
      </c>
      <c r="G559" s="48">
        <v>30000</v>
      </c>
      <c r="H559" s="76"/>
      <c r="I559" s="51"/>
      <c r="J559" s="28"/>
      <c r="K559" s="76"/>
      <c r="L559" s="16">
        <v>30000</v>
      </c>
      <c r="M559" s="29"/>
    </row>
    <row r="560" spans="1:13" ht="60" customHeight="1" x14ac:dyDescent="0.25">
      <c r="A560" s="31">
        <v>366</v>
      </c>
      <c r="B560" s="31" t="s">
        <v>885</v>
      </c>
      <c r="C560" s="37" t="s">
        <v>14</v>
      </c>
      <c r="D560" s="39" t="s">
        <v>118</v>
      </c>
      <c r="E560" s="39" t="s">
        <v>118</v>
      </c>
      <c r="F560" s="39" t="s">
        <v>119</v>
      </c>
      <c r="G560" s="48">
        <v>25000</v>
      </c>
      <c r="H560" s="76"/>
      <c r="I560" s="51"/>
      <c r="J560" s="28"/>
      <c r="K560" s="76"/>
      <c r="L560" s="16">
        <v>25000</v>
      </c>
      <c r="M560" s="29"/>
    </row>
    <row r="561" spans="1:13" ht="60" customHeight="1" x14ac:dyDescent="0.25">
      <c r="A561" s="82">
        <v>367</v>
      </c>
      <c r="B561" s="82" t="s">
        <v>886</v>
      </c>
      <c r="C561" s="102" t="s">
        <v>14</v>
      </c>
      <c r="D561" s="99" t="s">
        <v>64</v>
      </c>
      <c r="E561" s="99" t="s">
        <v>64</v>
      </c>
      <c r="F561" s="39" t="s">
        <v>748</v>
      </c>
      <c r="G561" s="48">
        <v>30000</v>
      </c>
      <c r="H561" s="76"/>
      <c r="I561" s="51"/>
      <c r="J561" s="87"/>
      <c r="K561" s="76"/>
      <c r="L561" s="85">
        <v>60000</v>
      </c>
      <c r="M561" s="85"/>
    </row>
    <row r="562" spans="1:13" ht="60" customHeight="1" x14ac:dyDescent="0.25">
      <c r="A562" s="83"/>
      <c r="B562" s="83"/>
      <c r="C562" s="103"/>
      <c r="D562" s="101"/>
      <c r="E562" s="101"/>
      <c r="F562" s="39" t="s">
        <v>818</v>
      </c>
      <c r="G562" s="48">
        <v>30000</v>
      </c>
      <c r="H562" s="76"/>
      <c r="I562" s="51"/>
      <c r="J562" s="88"/>
      <c r="K562" s="76"/>
      <c r="L562" s="86"/>
      <c r="M562" s="86"/>
    </row>
    <row r="563" spans="1:13" ht="60" customHeight="1" x14ac:dyDescent="0.25">
      <c r="A563" s="31">
        <v>368</v>
      </c>
      <c r="B563" s="31" t="s">
        <v>887</v>
      </c>
      <c r="C563" s="37" t="s">
        <v>14</v>
      </c>
      <c r="D563" s="39" t="s">
        <v>175</v>
      </c>
      <c r="E563" s="39" t="s">
        <v>175</v>
      </c>
      <c r="F563" s="39" t="s">
        <v>545</v>
      </c>
      <c r="G563" s="48">
        <v>30000</v>
      </c>
      <c r="H563" s="76"/>
      <c r="I563" s="51"/>
      <c r="J563" s="28"/>
      <c r="K563" s="76"/>
      <c r="L563" s="16">
        <v>30000</v>
      </c>
      <c r="M563" s="29"/>
    </row>
    <row r="564" spans="1:13" ht="60" customHeight="1" x14ac:dyDescent="0.25">
      <c r="A564" s="31">
        <v>369</v>
      </c>
      <c r="B564" s="31" t="s">
        <v>888</v>
      </c>
      <c r="C564" s="37" t="s">
        <v>14</v>
      </c>
      <c r="D564" s="39" t="s">
        <v>118</v>
      </c>
      <c r="E564" s="39" t="s">
        <v>118</v>
      </c>
      <c r="F564" s="39" t="s">
        <v>119</v>
      </c>
      <c r="G564" s="48">
        <v>30000</v>
      </c>
      <c r="H564" s="76"/>
      <c r="I564" s="51"/>
      <c r="J564" s="28"/>
      <c r="K564" s="76"/>
      <c r="L564" s="16">
        <v>30000</v>
      </c>
      <c r="M564" s="29"/>
    </row>
    <row r="565" spans="1:13" ht="60" customHeight="1" x14ac:dyDescent="0.25">
      <c r="A565" s="31">
        <v>370</v>
      </c>
      <c r="B565" s="31" t="s">
        <v>1052</v>
      </c>
      <c r="C565" s="37" t="s">
        <v>14</v>
      </c>
      <c r="D565" s="39" t="s">
        <v>26</v>
      </c>
      <c r="E565" s="39" t="s">
        <v>26</v>
      </c>
      <c r="F565" s="39" t="s">
        <v>94</v>
      </c>
      <c r="G565" s="48">
        <v>30000</v>
      </c>
      <c r="H565" s="76"/>
      <c r="I565" s="51"/>
      <c r="J565" s="28"/>
      <c r="K565" s="76"/>
      <c r="L565" s="16">
        <v>30000</v>
      </c>
      <c r="M565" s="29"/>
    </row>
    <row r="566" spans="1:13" ht="60" customHeight="1" x14ac:dyDescent="0.25">
      <c r="A566" s="31">
        <v>371</v>
      </c>
      <c r="B566" s="31" t="s">
        <v>889</v>
      </c>
      <c r="C566" s="37" t="s">
        <v>14</v>
      </c>
      <c r="D566" s="39" t="s">
        <v>162</v>
      </c>
      <c r="E566" s="39" t="s">
        <v>162</v>
      </c>
      <c r="F566" s="39" t="s">
        <v>890</v>
      </c>
      <c r="G566" s="48">
        <v>40000</v>
      </c>
      <c r="H566" s="76"/>
      <c r="I566" s="51"/>
      <c r="J566" s="28"/>
      <c r="K566" s="76"/>
      <c r="L566" s="16">
        <v>40000</v>
      </c>
      <c r="M566" s="29"/>
    </row>
    <row r="567" spans="1:13" ht="60" customHeight="1" x14ac:dyDescent="0.25">
      <c r="A567" s="82">
        <v>372</v>
      </c>
      <c r="B567" s="82" t="s">
        <v>891</v>
      </c>
      <c r="C567" s="102" t="s">
        <v>14</v>
      </c>
      <c r="D567" s="99" t="s">
        <v>318</v>
      </c>
      <c r="E567" s="39" t="s">
        <v>318</v>
      </c>
      <c r="F567" s="39" t="s">
        <v>23</v>
      </c>
      <c r="G567" s="48">
        <v>20000</v>
      </c>
      <c r="H567" s="76"/>
      <c r="I567" s="51"/>
      <c r="J567" s="87"/>
      <c r="K567" s="76"/>
      <c r="L567" s="85">
        <v>40000</v>
      </c>
      <c r="M567" s="85"/>
    </row>
    <row r="568" spans="1:13" ht="60" customHeight="1" x14ac:dyDescent="0.25">
      <c r="A568" s="83"/>
      <c r="B568" s="83"/>
      <c r="C568" s="103"/>
      <c r="D568" s="101"/>
      <c r="E568" s="39" t="s">
        <v>175</v>
      </c>
      <c r="F568" s="39" t="s">
        <v>448</v>
      </c>
      <c r="G568" s="48">
        <v>20000</v>
      </c>
      <c r="H568" s="76"/>
      <c r="I568" s="51"/>
      <c r="J568" s="88"/>
      <c r="K568" s="76"/>
      <c r="L568" s="86"/>
      <c r="M568" s="86"/>
    </row>
    <row r="569" spans="1:13" ht="60" customHeight="1" x14ac:dyDescent="0.25">
      <c r="A569" s="82">
        <v>373</v>
      </c>
      <c r="B569" s="82" t="s">
        <v>892</v>
      </c>
      <c r="C569" s="102" t="s">
        <v>14</v>
      </c>
      <c r="D569" s="99" t="s">
        <v>15</v>
      </c>
      <c r="E569" s="39" t="s">
        <v>135</v>
      </c>
      <c r="F569" s="39" t="s">
        <v>192</v>
      </c>
      <c r="G569" s="48">
        <v>30000</v>
      </c>
      <c r="H569" s="76"/>
      <c r="I569" s="51"/>
      <c r="J569" s="87"/>
      <c r="K569" s="76"/>
      <c r="L569" s="85">
        <v>90000</v>
      </c>
      <c r="M569" s="85"/>
    </row>
    <row r="570" spans="1:13" ht="60" customHeight="1" x14ac:dyDescent="0.25">
      <c r="A570" s="84"/>
      <c r="B570" s="84"/>
      <c r="C570" s="121"/>
      <c r="D570" s="100"/>
      <c r="E570" s="39" t="s">
        <v>109</v>
      </c>
      <c r="F570" s="39" t="s">
        <v>171</v>
      </c>
      <c r="G570" s="48">
        <v>30000</v>
      </c>
      <c r="H570" s="76"/>
      <c r="I570" s="51"/>
      <c r="J570" s="176"/>
      <c r="K570" s="76"/>
      <c r="L570" s="175"/>
      <c r="M570" s="175"/>
    </row>
    <row r="571" spans="1:13" ht="60" customHeight="1" x14ac:dyDescent="0.25">
      <c r="A571" s="83"/>
      <c r="B571" s="83"/>
      <c r="C571" s="103"/>
      <c r="D571" s="101"/>
      <c r="E571" s="39" t="s">
        <v>50</v>
      </c>
      <c r="F571" s="39" t="s">
        <v>55</v>
      </c>
      <c r="G571" s="48">
        <v>30000</v>
      </c>
      <c r="H571" s="76"/>
      <c r="I571" s="51"/>
      <c r="J571" s="88"/>
      <c r="K571" s="76"/>
      <c r="L571" s="86"/>
      <c r="M571" s="86"/>
    </row>
    <row r="572" spans="1:13" ht="60" customHeight="1" x14ac:dyDescent="0.25">
      <c r="A572" s="31">
        <v>374</v>
      </c>
      <c r="B572" s="31" t="s">
        <v>893</v>
      </c>
      <c r="C572" s="37" t="s">
        <v>14</v>
      </c>
      <c r="D572" s="39" t="s">
        <v>175</v>
      </c>
      <c r="E572" s="39" t="s">
        <v>175</v>
      </c>
      <c r="F572" s="39" t="s">
        <v>448</v>
      </c>
      <c r="G572" s="48">
        <v>40000</v>
      </c>
      <c r="H572" s="76"/>
      <c r="I572" s="51"/>
      <c r="J572" s="28"/>
      <c r="K572" s="76"/>
      <c r="L572" s="16">
        <v>40000</v>
      </c>
      <c r="M572" s="29"/>
    </row>
    <row r="573" spans="1:13" ht="60" customHeight="1" x14ac:dyDescent="0.25">
      <c r="A573" s="31">
        <v>375</v>
      </c>
      <c r="B573" s="31" t="s">
        <v>894</v>
      </c>
      <c r="C573" s="37" t="s">
        <v>14</v>
      </c>
      <c r="D573" s="39" t="s">
        <v>104</v>
      </c>
      <c r="E573" s="39" t="s">
        <v>104</v>
      </c>
      <c r="F573" s="39" t="s">
        <v>23</v>
      </c>
      <c r="G573" s="48">
        <v>40000</v>
      </c>
      <c r="H573" s="76"/>
      <c r="I573" s="51"/>
      <c r="J573" s="28"/>
      <c r="K573" s="76"/>
      <c r="L573" s="16">
        <v>40000</v>
      </c>
      <c r="M573" s="29"/>
    </row>
    <row r="574" spans="1:13" ht="60" customHeight="1" x14ac:dyDescent="0.25">
      <c r="A574" s="31">
        <v>376</v>
      </c>
      <c r="B574" s="31" t="s">
        <v>895</v>
      </c>
      <c r="C574" s="37" t="s">
        <v>14</v>
      </c>
      <c r="D574" s="39" t="s">
        <v>64</v>
      </c>
      <c r="E574" s="39" t="s">
        <v>64</v>
      </c>
      <c r="F574" s="39" t="s">
        <v>70</v>
      </c>
      <c r="G574" s="48">
        <v>40000</v>
      </c>
      <c r="H574" s="76"/>
      <c r="I574" s="51"/>
      <c r="J574" s="28"/>
      <c r="K574" s="76"/>
      <c r="L574" s="16">
        <v>40000</v>
      </c>
      <c r="M574" s="29"/>
    </row>
    <row r="575" spans="1:13" ht="60" customHeight="1" x14ac:dyDescent="0.25">
      <c r="A575" s="82">
        <v>377</v>
      </c>
      <c r="B575" s="82" t="s">
        <v>896</v>
      </c>
      <c r="C575" s="102" t="s">
        <v>14</v>
      </c>
      <c r="D575" s="99" t="s">
        <v>109</v>
      </c>
      <c r="E575" s="39" t="s">
        <v>707</v>
      </c>
      <c r="F575" s="39" t="s">
        <v>23</v>
      </c>
      <c r="G575" s="48">
        <v>25000</v>
      </c>
      <c r="H575" s="76"/>
      <c r="I575" s="51"/>
      <c r="J575" s="87"/>
      <c r="K575" s="76"/>
      <c r="L575" s="85">
        <v>115000</v>
      </c>
      <c r="M575" s="85"/>
    </row>
    <row r="576" spans="1:13" ht="60" customHeight="1" x14ac:dyDescent="0.25">
      <c r="A576" s="84"/>
      <c r="B576" s="84"/>
      <c r="C576" s="121"/>
      <c r="D576" s="100"/>
      <c r="E576" s="39" t="s">
        <v>707</v>
      </c>
      <c r="F576" s="39" t="s">
        <v>1048</v>
      </c>
      <c r="G576" s="48">
        <v>40000</v>
      </c>
      <c r="H576" s="76"/>
      <c r="I576" s="51"/>
      <c r="J576" s="176"/>
      <c r="K576" s="76"/>
      <c r="L576" s="175"/>
      <c r="M576" s="175"/>
    </row>
    <row r="577" spans="1:13" ht="60" customHeight="1" x14ac:dyDescent="0.25">
      <c r="A577" s="83"/>
      <c r="B577" s="83"/>
      <c r="C577" s="103"/>
      <c r="D577" s="101"/>
      <c r="E577" s="39" t="s">
        <v>24</v>
      </c>
      <c r="F577" s="39" t="s">
        <v>897</v>
      </c>
      <c r="G577" s="48">
        <v>50000</v>
      </c>
      <c r="H577" s="76"/>
      <c r="I577" s="51"/>
      <c r="J577" s="88"/>
      <c r="K577" s="76"/>
      <c r="L577" s="86"/>
      <c r="M577" s="86"/>
    </row>
    <row r="578" spans="1:13" ht="60" customHeight="1" x14ac:dyDescent="0.25">
      <c r="A578" s="31">
        <v>378</v>
      </c>
      <c r="B578" s="31" t="s">
        <v>898</v>
      </c>
      <c r="C578" s="37" t="s">
        <v>14</v>
      </c>
      <c r="D578" s="39" t="s">
        <v>118</v>
      </c>
      <c r="E578" s="39" t="s">
        <v>118</v>
      </c>
      <c r="F578" s="39" t="s">
        <v>119</v>
      </c>
      <c r="G578" s="48">
        <v>30000</v>
      </c>
      <c r="H578" s="76"/>
      <c r="I578" s="51"/>
      <c r="J578" s="28"/>
      <c r="K578" s="76"/>
      <c r="L578" s="16">
        <v>30000</v>
      </c>
      <c r="M578" s="29"/>
    </row>
    <row r="579" spans="1:13" ht="60" customHeight="1" x14ac:dyDescent="0.25">
      <c r="A579" s="31">
        <v>379</v>
      </c>
      <c r="B579" s="31" t="s">
        <v>899</v>
      </c>
      <c r="C579" s="37" t="s">
        <v>14</v>
      </c>
      <c r="D579" s="39" t="s">
        <v>16</v>
      </c>
      <c r="E579" s="39" t="s">
        <v>16</v>
      </c>
      <c r="F579" s="39" t="s">
        <v>111</v>
      </c>
      <c r="G579" s="48">
        <v>40000</v>
      </c>
      <c r="H579" s="76"/>
      <c r="I579" s="51"/>
      <c r="J579" s="28"/>
      <c r="K579" s="76"/>
      <c r="L579" s="16">
        <v>40000</v>
      </c>
      <c r="M579" s="29"/>
    </row>
    <row r="580" spans="1:13" ht="60" customHeight="1" x14ac:dyDescent="0.25">
      <c r="A580" s="31">
        <v>380</v>
      </c>
      <c r="B580" s="31" t="s">
        <v>900</v>
      </c>
      <c r="C580" s="37" t="s">
        <v>14</v>
      </c>
      <c r="D580" s="39" t="s">
        <v>118</v>
      </c>
      <c r="E580" s="39" t="s">
        <v>118</v>
      </c>
      <c r="F580" s="39" t="s">
        <v>119</v>
      </c>
      <c r="G580" s="48">
        <v>30000</v>
      </c>
      <c r="H580" s="76"/>
      <c r="I580" s="51"/>
      <c r="J580" s="28"/>
      <c r="K580" s="76"/>
      <c r="L580" s="16">
        <v>30000</v>
      </c>
      <c r="M580" s="29"/>
    </row>
    <row r="581" spans="1:13" ht="60" customHeight="1" x14ac:dyDescent="0.25">
      <c r="A581" s="31">
        <v>381</v>
      </c>
      <c r="B581" s="31" t="s">
        <v>901</v>
      </c>
      <c r="C581" s="37" t="s">
        <v>14</v>
      </c>
      <c r="D581" s="39" t="s">
        <v>54</v>
      </c>
      <c r="E581" s="39" t="s">
        <v>54</v>
      </c>
      <c r="F581" s="39" t="s">
        <v>902</v>
      </c>
      <c r="G581" s="48">
        <v>50000</v>
      </c>
      <c r="H581" s="76"/>
      <c r="I581" s="51"/>
      <c r="J581" s="28"/>
      <c r="K581" s="76"/>
      <c r="L581" s="16">
        <v>50000</v>
      </c>
      <c r="M581" s="29"/>
    </row>
    <row r="582" spans="1:13" ht="60" customHeight="1" x14ac:dyDescent="0.25">
      <c r="A582" s="31">
        <v>382</v>
      </c>
      <c r="B582" s="31" t="s">
        <v>903</v>
      </c>
      <c r="C582" s="37" t="s">
        <v>14</v>
      </c>
      <c r="D582" s="39" t="s">
        <v>64</v>
      </c>
      <c r="E582" s="39" t="s">
        <v>64</v>
      </c>
      <c r="F582" s="39" t="s">
        <v>383</v>
      </c>
      <c r="G582" s="48">
        <v>20000</v>
      </c>
      <c r="H582" s="76"/>
      <c r="I582" s="51"/>
      <c r="J582" s="28"/>
      <c r="K582" s="76"/>
      <c r="L582" s="16">
        <v>20000</v>
      </c>
      <c r="M582" s="29"/>
    </row>
    <row r="583" spans="1:13" ht="60" customHeight="1" x14ac:dyDescent="0.25">
      <c r="A583" s="82">
        <v>383</v>
      </c>
      <c r="B583" s="82" t="s">
        <v>904</v>
      </c>
      <c r="C583" s="102" t="s">
        <v>14</v>
      </c>
      <c r="D583" s="99" t="s">
        <v>175</v>
      </c>
      <c r="E583" s="99" t="s">
        <v>175</v>
      </c>
      <c r="F583" s="39" t="s">
        <v>595</v>
      </c>
      <c r="G583" s="48">
        <v>30000</v>
      </c>
      <c r="H583" s="76"/>
      <c r="I583" s="51"/>
      <c r="J583" s="87"/>
      <c r="K583" s="76"/>
      <c r="L583" s="85">
        <v>60000</v>
      </c>
      <c r="M583" s="85"/>
    </row>
    <row r="584" spans="1:13" ht="60" customHeight="1" x14ac:dyDescent="0.25">
      <c r="A584" s="83"/>
      <c r="B584" s="83"/>
      <c r="C584" s="103"/>
      <c r="D584" s="101"/>
      <c r="E584" s="101"/>
      <c r="F584" s="39" t="s">
        <v>209</v>
      </c>
      <c r="G584" s="48">
        <v>30000</v>
      </c>
      <c r="H584" s="76"/>
      <c r="I584" s="51"/>
      <c r="J584" s="88"/>
      <c r="K584" s="76"/>
      <c r="L584" s="86"/>
      <c r="M584" s="86"/>
    </row>
    <row r="585" spans="1:13" ht="60" customHeight="1" x14ac:dyDescent="0.25">
      <c r="A585" s="31">
        <v>384</v>
      </c>
      <c r="B585" s="31" t="s">
        <v>905</v>
      </c>
      <c r="C585" s="37" t="s">
        <v>14</v>
      </c>
      <c r="D585" s="39" t="s">
        <v>118</v>
      </c>
      <c r="E585" s="39" t="s">
        <v>118</v>
      </c>
      <c r="F585" s="39" t="s">
        <v>353</v>
      </c>
      <c r="G585" s="48">
        <v>30000</v>
      </c>
      <c r="H585" s="76"/>
      <c r="I585" s="51"/>
      <c r="J585" s="28"/>
      <c r="K585" s="76"/>
      <c r="L585" s="16">
        <v>30000</v>
      </c>
      <c r="M585" s="29"/>
    </row>
    <row r="586" spans="1:13" ht="60" customHeight="1" x14ac:dyDescent="0.25">
      <c r="A586" s="31">
        <v>385</v>
      </c>
      <c r="B586" s="31" t="s">
        <v>906</v>
      </c>
      <c r="C586" s="37" t="s">
        <v>14</v>
      </c>
      <c r="D586" s="39" t="s">
        <v>118</v>
      </c>
      <c r="E586" s="39" t="s">
        <v>118</v>
      </c>
      <c r="F586" s="39" t="s">
        <v>119</v>
      </c>
      <c r="G586" s="48">
        <v>30000</v>
      </c>
      <c r="H586" s="76"/>
      <c r="I586" s="51"/>
      <c r="J586" s="28"/>
      <c r="K586" s="76"/>
      <c r="L586" s="16">
        <v>30000</v>
      </c>
      <c r="M586" s="29"/>
    </row>
    <row r="587" spans="1:13" ht="60" customHeight="1" x14ac:dyDescent="0.25">
      <c r="A587" s="31">
        <v>386</v>
      </c>
      <c r="B587" s="31" t="s">
        <v>907</v>
      </c>
      <c r="C587" s="37" t="s">
        <v>14</v>
      </c>
      <c r="D587" s="39" t="s">
        <v>118</v>
      </c>
      <c r="E587" s="39" t="s">
        <v>118</v>
      </c>
      <c r="F587" s="39" t="s">
        <v>119</v>
      </c>
      <c r="G587" s="48">
        <v>30000</v>
      </c>
      <c r="H587" s="76"/>
      <c r="I587" s="51"/>
      <c r="J587" s="28"/>
      <c r="K587" s="76"/>
      <c r="L587" s="16">
        <v>30000</v>
      </c>
      <c r="M587" s="29"/>
    </row>
    <row r="588" spans="1:13" ht="60" customHeight="1" x14ac:dyDescent="0.25">
      <c r="A588" s="31">
        <v>387</v>
      </c>
      <c r="B588" s="31" t="s">
        <v>908</v>
      </c>
      <c r="C588" s="37" t="s">
        <v>14</v>
      </c>
      <c r="D588" s="39" t="s">
        <v>64</v>
      </c>
      <c r="E588" s="39" t="s">
        <v>64</v>
      </c>
      <c r="F588" s="39" t="s">
        <v>65</v>
      </c>
      <c r="G588" s="48">
        <v>20000</v>
      </c>
      <c r="H588" s="76"/>
      <c r="I588" s="51"/>
      <c r="J588" s="28"/>
      <c r="K588" s="76"/>
      <c r="L588" s="16">
        <v>20000</v>
      </c>
      <c r="M588" s="29"/>
    </row>
    <row r="589" spans="1:13" ht="60" customHeight="1" x14ac:dyDescent="0.25">
      <c r="A589" s="31">
        <v>388</v>
      </c>
      <c r="B589" s="31" t="s">
        <v>909</v>
      </c>
      <c r="C589" s="37" t="s">
        <v>14</v>
      </c>
      <c r="D589" s="39" t="s">
        <v>16</v>
      </c>
      <c r="E589" s="39" t="s">
        <v>16</v>
      </c>
      <c r="F589" s="39" t="s">
        <v>199</v>
      </c>
      <c r="G589" s="48">
        <v>40000</v>
      </c>
      <c r="H589" s="76"/>
      <c r="I589" s="51"/>
      <c r="J589" s="28"/>
      <c r="K589" s="76"/>
      <c r="L589" s="16">
        <v>40000</v>
      </c>
      <c r="M589" s="29"/>
    </row>
    <row r="590" spans="1:13" ht="60" customHeight="1" x14ac:dyDescent="0.25">
      <c r="A590" s="31">
        <v>389</v>
      </c>
      <c r="B590" s="31" t="s">
        <v>910</v>
      </c>
      <c r="C590" s="37" t="s">
        <v>14</v>
      </c>
      <c r="D590" s="39" t="s">
        <v>100</v>
      </c>
      <c r="E590" s="39" t="s">
        <v>100</v>
      </c>
      <c r="F590" s="39" t="s">
        <v>101</v>
      </c>
      <c r="G590" s="48">
        <v>30000</v>
      </c>
      <c r="H590" s="76"/>
      <c r="I590" s="51"/>
      <c r="J590" s="28"/>
      <c r="K590" s="76"/>
      <c r="L590" s="16">
        <v>30000</v>
      </c>
      <c r="M590" s="29"/>
    </row>
    <row r="591" spans="1:13" ht="60" customHeight="1" x14ac:dyDescent="0.25">
      <c r="A591" s="31">
        <v>390</v>
      </c>
      <c r="B591" s="31" t="s">
        <v>911</v>
      </c>
      <c r="C591" s="37" t="s">
        <v>14</v>
      </c>
      <c r="D591" s="39" t="s">
        <v>81</v>
      </c>
      <c r="E591" s="39" t="s">
        <v>81</v>
      </c>
      <c r="F591" s="39" t="s">
        <v>23</v>
      </c>
      <c r="G591" s="48">
        <v>50000</v>
      </c>
      <c r="H591" s="76"/>
      <c r="I591" s="51"/>
      <c r="J591" s="28"/>
      <c r="K591" s="76"/>
      <c r="L591" s="16">
        <v>50000</v>
      </c>
      <c r="M591" s="29"/>
    </row>
    <row r="592" spans="1:13" ht="60" customHeight="1" x14ac:dyDescent="0.25">
      <c r="A592" s="31">
        <v>391</v>
      </c>
      <c r="B592" s="31" t="s">
        <v>912</v>
      </c>
      <c r="C592" s="37" t="s">
        <v>14</v>
      </c>
      <c r="D592" s="39" t="s">
        <v>636</v>
      </c>
      <c r="E592" s="39" t="s">
        <v>636</v>
      </c>
      <c r="F592" s="39" t="s">
        <v>766</v>
      </c>
      <c r="G592" s="48">
        <v>30000</v>
      </c>
      <c r="H592" s="76"/>
      <c r="I592" s="51"/>
      <c r="J592" s="28"/>
      <c r="K592" s="76"/>
      <c r="L592" s="16">
        <v>30000</v>
      </c>
      <c r="M592" s="29"/>
    </row>
    <row r="593" spans="1:13" ht="60" customHeight="1" x14ac:dyDescent="0.25">
      <c r="A593" s="31">
        <v>392</v>
      </c>
      <c r="B593" s="31" t="s">
        <v>913</v>
      </c>
      <c r="C593" s="37" t="s">
        <v>14</v>
      </c>
      <c r="D593" s="39" t="s">
        <v>64</v>
      </c>
      <c r="E593" s="39" t="s">
        <v>64</v>
      </c>
      <c r="F593" s="39" t="s">
        <v>90</v>
      </c>
      <c r="G593" s="48">
        <v>40000</v>
      </c>
      <c r="H593" s="76"/>
      <c r="I593" s="51"/>
      <c r="J593" s="28"/>
      <c r="K593" s="76"/>
      <c r="L593" s="16">
        <v>40000</v>
      </c>
      <c r="M593" s="29"/>
    </row>
    <row r="594" spans="1:13" ht="60" customHeight="1" x14ac:dyDescent="0.25">
      <c r="A594" s="31">
        <v>393</v>
      </c>
      <c r="B594" s="31" t="s">
        <v>914</v>
      </c>
      <c r="C594" s="37" t="s">
        <v>14</v>
      </c>
      <c r="D594" s="39" t="s">
        <v>915</v>
      </c>
      <c r="E594" s="39" t="s">
        <v>916</v>
      </c>
      <c r="F594" s="39" t="s">
        <v>917</v>
      </c>
      <c r="G594" s="48">
        <v>30000</v>
      </c>
      <c r="H594" s="76"/>
      <c r="I594" s="51"/>
      <c r="J594" s="28"/>
      <c r="K594" s="76"/>
      <c r="L594" s="16">
        <v>30000</v>
      </c>
      <c r="M594" s="29"/>
    </row>
    <row r="595" spans="1:13" ht="60" customHeight="1" x14ac:dyDescent="0.25">
      <c r="A595" s="31">
        <v>394</v>
      </c>
      <c r="B595" s="31" t="s">
        <v>918</v>
      </c>
      <c r="C595" s="37" t="s">
        <v>14</v>
      </c>
      <c r="D595" s="39" t="s">
        <v>64</v>
      </c>
      <c r="E595" s="39" t="s">
        <v>64</v>
      </c>
      <c r="F595" s="39" t="s">
        <v>748</v>
      </c>
      <c r="G595" s="48">
        <v>50000</v>
      </c>
      <c r="H595" s="76"/>
      <c r="I595" s="51"/>
      <c r="J595" s="28"/>
      <c r="K595" s="76"/>
      <c r="L595" s="16">
        <v>50000</v>
      </c>
      <c r="M595" s="29"/>
    </row>
    <row r="596" spans="1:13" ht="60" customHeight="1" x14ac:dyDescent="0.25">
      <c r="A596" s="31">
        <v>395</v>
      </c>
      <c r="B596" s="31" t="s">
        <v>919</v>
      </c>
      <c r="C596" s="37" t="s">
        <v>14</v>
      </c>
      <c r="D596" s="39" t="s">
        <v>104</v>
      </c>
      <c r="E596" s="39" t="s">
        <v>104</v>
      </c>
      <c r="F596" s="39" t="s">
        <v>23</v>
      </c>
      <c r="G596" s="48">
        <v>20000</v>
      </c>
      <c r="H596" s="76"/>
      <c r="I596" s="51"/>
      <c r="J596" s="28"/>
      <c r="K596" s="76"/>
      <c r="L596" s="16">
        <v>20000</v>
      </c>
      <c r="M596" s="29"/>
    </row>
    <row r="597" spans="1:13" ht="60" customHeight="1" x14ac:dyDescent="0.25">
      <c r="A597" s="31">
        <v>396</v>
      </c>
      <c r="B597" s="31" t="s">
        <v>920</v>
      </c>
      <c r="C597" s="37" t="s">
        <v>14</v>
      </c>
      <c r="D597" s="39" t="s">
        <v>104</v>
      </c>
      <c r="E597" s="39" t="s">
        <v>104</v>
      </c>
      <c r="F597" s="39" t="s">
        <v>335</v>
      </c>
      <c r="G597" s="48">
        <v>20000</v>
      </c>
      <c r="H597" s="76"/>
      <c r="I597" s="51"/>
      <c r="J597" s="28"/>
      <c r="K597" s="76"/>
      <c r="L597" s="16">
        <v>20000</v>
      </c>
      <c r="M597" s="29"/>
    </row>
    <row r="598" spans="1:13" ht="60" customHeight="1" x14ac:dyDescent="0.25">
      <c r="A598" s="31">
        <v>397</v>
      </c>
      <c r="B598" s="31" t="s">
        <v>921</v>
      </c>
      <c r="C598" s="37" t="s">
        <v>14</v>
      </c>
      <c r="D598" s="39" t="s">
        <v>118</v>
      </c>
      <c r="E598" s="39" t="s">
        <v>118</v>
      </c>
      <c r="F598" s="39" t="s">
        <v>119</v>
      </c>
      <c r="G598" s="48">
        <v>25000</v>
      </c>
      <c r="H598" s="76"/>
      <c r="I598" s="51"/>
      <c r="J598" s="28"/>
      <c r="K598" s="76"/>
      <c r="L598" s="16">
        <v>25000</v>
      </c>
      <c r="M598" s="29"/>
    </row>
    <row r="599" spans="1:13" ht="60" customHeight="1" x14ac:dyDescent="0.25">
      <c r="A599" s="31">
        <v>398</v>
      </c>
      <c r="B599" s="31" t="s">
        <v>922</v>
      </c>
      <c r="C599" s="37" t="s">
        <v>14</v>
      </c>
      <c r="D599" s="39" t="s">
        <v>118</v>
      </c>
      <c r="E599" s="39" t="s">
        <v>118</v>
      </c>
      <c r="F599" s="39" t="s">
        <v>923</v>
      </c>
      <c r="G599" s="48">
        <v>50000</v>
      </c>
      <c r="H599" s="76"/>
      <c r="I599" s="51"/>
      <c r="J599" s="28"/>
      <c r="K599" s="76"/>
      <c r="L599" s="16">
        <v>50000</v>
      </c>
      <c r="M599" s="29"/>
    </row>
    <row r="600" spans="1:13" ht="60" customHeight="1" x14ac:dyDescent="0.25">
      <c r="A600" s="31">
        <v>399</v>
      </c>
      <c r="B600" s="31" t="s">
        <v>924</v>
      </c>
      <c r="C600" s="37" t="s">
        <v>14</v>
      </c>
      <c r="D600" s="39" t="s">
        <v>32</v>
      </c>
      <c r="E600" s="39" t="s">
        <v>32</v>
      </c>
      <c r="F600" s="39" t="s">
        <v>23</v>
      </c>
      <c r="G600" s="48">
        <v>50000</v>
      </c>
      <c r="H600" s="76"/>
      <c r="I600" s="51"/>
      <c r="J600" s="28"/>
      <c r="K600" s="76"/>
      <c r="L600" s="16">
        <v>50000</v>
      </c>
      <c r="M600" s="29"/>
    </row>
    <row r="601" spans="1:13" ht="60" customHeight="1" x14ac:dyDescent="0.25">
      <c r="A601" s="31">
        <v>400</v>
      </c>
      <c r="B601" s="31" t="s">
        <v>925</v>
      </c>
      <c r="C601" s="37" t="s">
        <v>14</v>
      </c>
      <c r="D601" s="39" t="s">
        <v>205</v>
      </c>
      <c r="E601" s="39" t="s">
        <v>205</v>
      </c>
      <c r="F601" s="39" t="s">
        <v>687</v>
      </c>
      <c r="G601" s="48">
        <v>40000</v>
      </c>
      <c r="H601" s="76"/>
      <c r="I601" s="51"/>
      <c r="J601" s="28"/>
      <c r="K601" s="76"/>
      <c r="L601" s="16">
        <v>40000</v>
      </c>
      <c r="M601" s="29"/>
    </row>
    <row r="602" spans="1:13" ht="60" customHeight="1" x14ac:dyDescent="0.25">
      <c r="A602" s="31">
        <v>401</v>
      </c>
      <c r="B602" s="31" t="s">
        <v>926</v>
      </c>
      <c r="C602" s="37" t="s">
        <v>14</v>
      </c>
      <c r="D602" s="39" t="s">
        <v>722</v>
      </c>
      <c r="E602" s="39" t="s">
        <v>722</v>
      </c>
      <c r="F602" s="39" t="s">
        <v>927</v>
      </c>
      <c r="G602" s="48">
        <v>50000</v>
      </c>
      <c r="H602" s="76"/>
      <c r="I602" s="51"/>
      <c r="J602" s="28"/>
      <c r="K602" s="76"/>
      <c r="L602" s="16">
        <v>50000</v>
      </c>
      <c r="M602" s="29"/>
    </row>
    <row r="603" spans="1:13" ht="60" customHeight="1" x14ac:dyDescent="0.25">
      <c r="A603" s="31">
        <v>402</v>
      </c>
      <c r="B603" s="31" t="s">
        <v>928</v>
      </c>
      <c r="C603" s="37" t="s">
        <v>14</v>
      </c>
      <c r="D603" s="39" t="s">
        <v>705</v>
      </c>
      <c r="E603" s="39" t="s">
        <v>705</v>
      </c>
      <c r="F603" s="39" t="s">
        <v>857</v>
      </c>
      <c r="G603" s="48">
        <v>40000</v>
      </c>
      <c r="H603" s="76"/>
      <c r="I603" s="51"/>
      <c r="J603" s="28"/>
      <c r="K603" s="76"/>
      <c r="L603" s="16">
        <v>40000</v>
      </c>
      <c r="M603" s="29"/>
    </row>
    <row r="604" spans="1:13" ht="60" customHeight="1" x14ac:dyDescent="0.25">
      <c r="A604" s="31">
        <v>403</v>
      </c>
      <c r="B604" s="31" t="s">
        <v>929</v>
      </c>
      <c r="C604" s="37" t="s">
        <v>14</v>
      </c>
      <c r="D604" s="39" t="s">
        <v>118</v>
      </c>
      <c r="E604" s="39" t="s">
        <v>118</v>
      </c>
      <c r="F604" s="39" t="s">
        <v>119</v>
      </c>
      <c r="G604" s="48">
        <v>30000</v>
      </c>
      <c r="H604" s="76"/>
      <c r="I604" s="51"/>
      <c r="J604" s="28"/>
      <c r="K604" s="76"/>
      <c r="L604" s="16">
        <v>30000</v>
      </c>
      <c r="M604" s="29"/>
    </row>
    <row r="605" spans="1:13" ht="60" customHeight="1" x14ac:dyDescent="0.25">
      <c r="A605" s="31">
        <v>404</v>
      </c>
      <c r="B605" s="31" t="s">
        <v>930</v>
      </c>
      <c r="C605" s="37" t="s">
        <v>14</v>
      </c>
      <c r="D605" s="39" t="s">
        <v>444</v>
      </c>
      <c r="E605" s="39" t="s">
        <v>318</v>
      </c>
      <c r="F605" s="39" t="s">
        <v>323</v>
      </c>
      <c r="G605" s="48">
        <v>40000</v>
      </c>
      <c r="H605" s="76"/>
      <c r="I605" s="51"/>
      <c r="J605" s="28"/>
      <c r="K605" s="76"/>
      <c r="L605" s="16">
        <v>40000</v>
      </c>
      <c r="M605" s="29"/>
    </row>
    <row r="606" spans="1:13" ht="60" customHeight="1" x14ac:dyDescent="0.25">
      <c r="A606" s="31">
        <v>405</v>
      </c>
      <c r="B606" s="31" t="s">
        <v>931</v>
      </c>
      <c r="C606" s="37" t="s">
        <v>14</v>
      </c>
      <c r="D606" s="39" t="s">
        <v>15</v>
      </c>
      <c r="E606" s="39" t="s">
        <v>15</v>
      </c>
      <c r="F606" s="39" t="s">
        <v>932</v>
      </c>
      <c r="G606" s="48">
        <v>30000</v>
      </c>
      <c r="H606" s="76"/>
      <c r="I606" s="51"/>
      <c r="J606" s="28"/>
      <c r="K606" s="76"/>
      <c r="L606" s="16">
        <v>30000</v>
      </c>
      <c r="M606" s="29"/>
    </row>
    <row r="607" spans="1:13" ht="60" customHeight="1" x14ac:dyDescent="0.25">
      <c r="A607" s="31">
        <v>406</v>
      </c>
      <c r="B607" s="31" t="s">
        <v>933</v>
      </c>
      <c r="C607" s="37" t="s">
        <v>14</v>
      </c>
      <c r="D607" s="39" t="s">
        <v>135</v>
      </c>
      <c r="E607" s="39" t="s">
        <v>135</v>
      </c>
      <c r="F607" s="39" t="s">
        <v>793</v>
      </c>
      <c r="G607" s="48">
        <v>40000</v>
      </c>
      <c r="H607" s="76"/>
      <c r="I607" s="51"/>
      <c r="J607" s="28"/>
      <c r="K607" s="76"/>
      <c r="L607" s="16">
        <v>40000</v>
      </c>
      <c r="M607" s="29"/>
    </row>
    <row r="608" spans="1:13" ht="60" customHeight="1" x14ac:dyDescent="0.25">
      <c r="A608" s="31">
        <v>407</v>
      </c>
      <c r="B608" s="31" t="s">
        <v>934</v>
      </c>
      <c r="C608" s="37" t="s">
        <v>14</v>
      </c>
      <c r="D608" s="39" t="s">
        <v>26</v>
      </c>
      <c r="E608" s="39" t="s">
        <v>26</v>
      </c>
      <c r="F608" s="39" t="s">
        <v>27</v>
      </c>
      <c r="G608" s="48">
        <v>40000</v>
      </c>
      <c r="H608" s="76"/>
      <c r="I608" s="51"/>
      <c r="J608" s="28"/>
      <c r="K608" s="76"/>
      <c r="L608" s="16">
        <v>40000</v>
      </c>
      <c r="M608" s="29"/>
    </row>
    <row r="609" spans="1:13" ht="60" customHeight="1" x14ac:dyDescent="0.25">
      <c r="A609" s="31">
        <v>408</v>
      </c>
      <c r="B609" s="31" t="s">
        <v>935</v>
      </c>
      <c r="C609" s="37" t="s">
        <v>14</v>
      </c>
      <c r="D609" s="39" t="s">
        <v>24</v>
      </c>
      <c r="E609" s="39" t="s">
        <v>24</v>
      </c>
      <c r="F609" s="39" t="s">
        <v>23</v>
      </c>
      <c r="G609" s="48">
        <v>40000</v>
      </c>
      <c r="H609" s="76"/>
      <c r="I609" s="51"/>
      <c r="J609" s="28"/>
      <c r="K609" s="76"/>
      <c r="L609" s="16">
        <v>40000</v>
      </c>
      <c r="M609" s="29"/>
    </row>
    <row r="610" spans="1:13" ht="60" customHeight="1" x14ac:dyDescent="0.25">
      <c r="A610" s="31">
        <v>409</v>
      </c>
      <c r="B610" s="31" t="s">
        <v>936</v>
      </c>
      <c r="C610" s="37" t="s">
        <v>14</v>
      </c>
      <c r="D610" s="39" t="s">
        <v>104</v>
      </c>
      <c r="E610" s="39" t="s">
        <v>104</v>
      </c>
      <c r="F610" s="39" t="s">
        <v>335</v>
      </c>
      <c r="G610" s="48">
        <v>20000</v>
      </c>
      <c r="H610" s="76"/>
      <c r="I610" s="51"/>
      <c r="J610" s="28"/>
      <c r="K610" s="76"/>
      <c r="L610" s="16">
        <v>20000</v>
      </c>
      <c r="M610" s="29"/>
    </row>
    <row r="611" spans="1:13" ht="60" customHeight="1" x14ac:dyDescent="0.25">
      <c r="A611" s="31">
        <v>410</v>
      </c>
      <c r="B611" s="31" t="s">
        <v>937</v>
      </c>
      <c r="C611" s="37" t="s">
        <v>14</v>
      </c>
      <c r="D611" s="39" t="s">
        <v>46</v>
      </c>
      <c r="E611" s="39" t="s">
        <v>162</v>
      </c>
      <c r="F611" s="39" t="s">
        <v>163</v>
      </c>
      <c r="G611" s="48">
        <v>60000</v>
      </c>
      <c r="H611" s="76"/>
      <c r="I611" s="51"/>
      <c r="J611" s="28"/>
      <c r="K611" s="76"/>
      <c r="L611" s="16">
        <v>60000</v>
      </c>
      <c r="M611" s="29"/>
    </row>
    <row r="612" spans="1:13" ht="60" customHeight="1" x14ac:dyDescent="0.25">
      <c r="A612" s="31">
        <v>411</v>
      </c>
      <c r="B612" s="31" t="s">
        <v>938</v>
      </c>
      <c r="C612" s="37" t="s">
        <v>14</v>
      </c>
      <c r="D612" s="39" t="s">
        <v>50</v>
      </c>
      <c r="E612" s="39" t="s">
        <v>50</v>
      </c>
      <c r="F612" s="39" t="s">
        <v>55</v>
      </c>
      <c r="G612" s="48">
        <v>40000</v>
      </c>
      <c r="H612" s="76"/>
      <c r="I612" s="51"/>
      <c r="J612" s="28"/>
      <c r="K612" s="76"/>
      <c r="L612" s="16">
        <v>40000</v>
      </c>
      <c r="M612" s="29"/>
    </row>
    <row r="613" spans="1:13" ht="60" customHeight="1" x14ac:dyDescent="0.25">
      <c r="A613" s="31">
        <v>412</v>
      </c>
      <c r="B613" s="31" t="s">
        <v>939</v>
      </c>
      <c r="C613" s="37" t="s">
        <v>14</v>
      </c>
      <c r="D613" s="39" t="s">
        <v>305</v>
      </c>
      <c r="E613" s="39" t="s">
        <v>305</v>
      </c>
      <c r="F613" s="39" t="s">
        <v>940</v>
      </c>
      <c r="G613" s="48">
        <v>30000</v>
      </c>
      <c r="H613" s="76"/>
      <c r="I613" s="51"/>
      <c r="J613" s="28"/>
      <c r="K613" s="76"/>
      <c r="L613" s="16">
        <v>30000</v>
      </c>
      <c r="M613" s="29"/>
    </row>
    <row r="614" spans="1:13" ht="60" customHeight="1" x14ac:dyDescent="0.25">
      <c r="A614" s="31">
        <v>413</v>
      </c>
      <c r="B614" s="31" t="s">
        <v>941</v>
      </c>
      <c r="C614" s="37" t="s">
        <v>14</v>
      </c>
      <c r="D614" s="39" t="s">
        <v>175</v>
      </c>
      <c r="E614" s="39" t="s">
        <v>175</v>
      </c>
      <c r="F614" s="39" t="s">
        <v>330</v>
      </c>
      <c r="G614" s="48">
        <v>45000</v>
      </c>
      <c r="H614" s="76"/>
      <c r="I614" s="51"/>
      <c r="J614" s="28"/>
      <c r="K614" s="76"/>
      <c r="L614" s="16">
        <v>45000</v>
      </c>
      <c r="M614" s="29"/>
    </row>
    <row r="615" spans="1:13" ht="60" customHeight="1" x14ac:dyDescent="0.25">
      <c r="A615" s="31">
        <v>414</v>
      </c>
      <c r="B615" s="31" t="s">
        <v>942</v>
      </c>
      <c r="C615" s="37" t="s">
        <v>14</v>
      </c>
      <c r="D615" s="39" t="s">
        <v>118</v>
      </c>
      <c r="E615" s="39" t="s">
        <v>118</v>
      </c>
      <c r="F615" s="39" t="s">
        <v>119</v>
      </c>
      <c r="G615" s="48">
        <v>30000</v>
      </c>
      <c r="H615" s="76"/>
      <c r="I615" s="51"/>
      <c r="J615" s="28"/>
      <c r="K615" s="76"/>
      <c r="L615" s="16">
        <v>30000</v>
      </c>
      <c r="M615" s="29"/>
    </row>
    <row r="616" spans="1:13" ht="60" customHeight="1" x14ac:dyDescent="0.25">
      <c r="A616" s="31">
        <v>415</v>
      </c>
      <c r="B616" s="31" t="s">
        <v>943</v>
      </c>
      <c r="C616" s="37" t="s">
        <v>14</v>
      </c>
      <c r="D616" s="39" t="s">
        <v>100</v>
      </c>
      <c r="E616" s="39" t="s">
        <v>100</v>
      </c>
      <c r="F616" s="39" t="s">
        <v>944</v>
      </c>
      <c r="G616" s="48">
        <v>40000</v>
      </c>
      <c r="H616" s="76"/>
      <c r="I616" s="51"/>
      <c r="J616" s="28"/>
      <c r="K616" s="76"/>
      <c r="L616" s="16">
        <v>40000</v>
      </c>
      <c r="M616" s="29"/>
    </row>
    <row r="617" spans="1:13" ht="60" customHeight="1" x14ac:dyDescent="0.25">
      <c r="A617" s="31">
        <v>416</v>
      </c>
      <c r="B617" s="31" t="s">
        <v>945</v>
      </c>
      <c r="C617" s="37" t="s">
        <v>14</v>
      </c>
      <c r="D617" s="39" t="s">
        <v>64</v>
      </c>
      <c r="E617" s="39" t="s">
        <v>64</v>
      </c>
      <c r="F617" s="39" t="s">
        <v>99</v>
      </c>
      <c r="G617" s="48">
        <v>40000</v>
      </c>
      <c r="H617" s="76"/>
      <c r="I617" s="51"/>
      <c r="J617" s="28"/>
      <c r="K617" s="76"/>
      <c r="L617" s="16">
        <v>40000</v>
      </c>
      <c r="M617" s="29"/>
    </row>
    <row r="618" spans="1:13" ht="60" customHeight="1" x14ac:dyDescent="0.25">
      <c r="A618" s="31">
        <v>417</v>
      </c>
      <c r="B618" s="31" t="s">
        <v>946</v>
      </c>
      <c r="C618" s="37" t="s">
        <v>14</v>
      </c>
      <c r="D618" s="39" t="s">
        <v>64</v>
      </c>
      <c r="E618" s="39" t="s">
        <v>64</v>
      </c>
      <c r="F618" s="39" t="s">
        <v>748</v>
      </c>
      <c r="G618" s="48">
        <v>40000</v>
      </c>
      <c r="H618" s="76"/>
      <c r="I618" s="51"/>
      <c r="J618" s="28"/>
      <c r="K618" s="76"/>
      <c r="L618" s="16">
        <v>40000</v>
      </c>
      <c r="M618" s="29"/>
    </row>
    <row r="619" spans="1:13" ht="60" customHeight="1" x14ac:dyDescent="0.25">
      <c r="A619" s="31">
        <v>418</v>
      </c>
      <c r="B619" s="31" t="s">
        <v>947</v>
      </c>
      <c r="C619" s="37" t="s">
        <v>14</v>
      </c>
      <c r="D619" s="39" t="s">
        <v>54</v>
      </c>
      <c r="E619" s="39" t="s">
        <v>54</v>
      </c>
      <c r="F619" s="39" t="s">
        <v>59</v>
      </c>
      <c r="G619" s="48">
        <v>50000</v>
      </c>
      <c r="H619" s="76"/>
      <c r="I619" s="51"/>
      <c r="J619" s="28"/>
      <c r="K619" s="76"/>
      <c r="L619" s="16">
        <v>50000</v>
      </c>
      <c r="M619" s="29"/>
    </row>
    <row r="620" spans="1:13" ht="60" customHeight="1" x14ac:dyDescent="0.25">
      <c r="A620" s="31">
        <v>419</v>
      </c>
      <c r="B620" s="31" t="s">
        <v>948</v>
      </c>
      <c r="C620" s="37" t="s">
        <v>14</v>
      </c>
      <c r="D620" s="39" t="s">
        <v>62</v>
      </c>
      <c r="E620" s="39" t="s">
        <v>62</v>
      </c>
      <c r="F620" s="39" t="s">
        <v>588</v>
      </c>
      <c r="G620" s="48">
        <v>30000</v>
      </c>
      <c r="H620" s="76"/>
      <c r="I620" s="51"/>
      <c r="J620" s="28"/>
      <c r="K620" s="76"/>
      <c r="L620" s="16">
        <v>30000</v>
      </c>
      <c r="M620" s="29"/>
    </row>
    <row r="621" spans="1:13" ht="60" customHeight="1" x14ac:dyDescent="0.25">
      <c r="A621" s="31">
        <v>420</v>
      </c>
      <c r="B621" s="31" t="s">
        <v>949</v>
      </c>
      <c r="C621" s="37" t="s">
        <v>14</v>
      </c>
      <c r="D621" s="39" t="s">
        <v>118</v>
      </c>
      <c r="E621" s="39" t="s">
        <v>118</v>
      </c>
      <c r="F621" s="39" t="s">
        <v>119</v>
      </c>
      <c r="G621" s="48">
        <v>30000</v>
      </c>
      <c r="H621" s="76"/>
      <c r="I621" s="51"/>
      <c r="J621" s="28"/>
      <c r="K621" s="76"/>
      <c r="L621" s="16">
        <v>30000</v>
      </c>
      <c r="M621" s="29"/>
    </row>
    <row r="622" spans="1:13" ht="60" customHeight="1" x14ac:dyDescent="0.25">
      <c r="A622" s="31">
        <v>421</v>
      </c>
      <c r="B622" s="31" t="s">
        <v>950</v>
      </c>
      <c r="C622" s="37" t="s">
        <v>14</v>
      </c>
      <c r="D622" s="39" t="s">
        <v>60</v>
      </c>
      <c r="E622" s="39" t="s">
        <v>60</v>
      </c>
      <c r="F622" s="39" t="s">
        <v>393</v>
      </c>
      <c r="G622" s="48">
        <v>50000</v>
      </c>
      <c r="H622" s="76"/>
      <c r="I622" s="51"/>
      <c r="J622" s="28"/>
      <c r="K622" s="76"/>
      <c r="L622" s="16">
        <v>50000</v>
      </c>
      <c r="M622" s="29"/>
    </row>
    <row r="623" spans="1:13" ht="60" customHeight="1" x14ac:dyDescent="0.25">
      <c r="A623" s="31">
        <v>422</v>
      </c>
      <c r="B623" s="31" t="s">
        <v>951</v>
      </c>
      <c r="C623" s="37" t="s">
        <v>14</v>
      </c>
      <c r="D623" s="39" t="s">
        <v>16</v>
      </c>
      <c r="E623" s="39" t="s">
        <v>16</v>
      </c>
      <c r="F623" s="39" t="s">
        <v>111</v>
      </c>
      <c r="G623" s="48">
        <v>20000</v>
      </c>
      <c r="H623" s="76"/>
      <c r="I623" s="51"/>
      <c r="J623" s="28"/>
      <c r="K623" s="76"/>
      <c r="L623" s="16">
        <v>20000</v>
      </c>
      <c r="M623" s="29"/>
    </row>
    <row r="624" spans="1:13" ht="60" customHeight="1" x14ac:dyDescent="0.25">
      <c r="A624" s="82">
        <v>423</v>
      </c>
      <c r="B624" s="82" t="s">
        <v>952</v>
      </c>
      <c r="C624" s="102" t="s">
        <v>14</v>
      </c>
      <c r="D624" s="99" t="s">
        <v>305</v>
      </c>
      <c r="E624" s="99" t="s">
        <v>129</v>
      </c>
      <c r="F624" s="39" t="s">
        <v>953</v>
      </c>
      <c r="G624" s="48">
        <v>33000</v>
      </c>
      <c r="H624" s="76"/>
      <c r="I624" s="51"/>
      <c r="J624" s="87"/>
      <c r="K624" s="76"/>
      <c r="L624" s="85">
        <v>66000</v>
      </c>
      <c r="M624" s="85"/>
    </row>
    <row r="625" spans="1:13" ht="60" customHeight="1" x14ac:dyDescent="0.25">
      <c r="A625" s="83"/>
      <c r="B625" s="83"/>
      <c r="C625" s="103"/>
      <c r="D625" s="101"/>
      <c r="E625" s="101"/>
      <c r="F625" s="39" t="s">
        <v>243</v>
      </c>
      <c r="G625" s="48">
        <v>33000</v>
      </c>
      <c r="H625" s="76"/>
      <c r="I625" s="51"/>
      <c r="J625" s="88"/>
      <c r="K625" s="76"/>
      <c r="L625" s="86"/>
      <c r="M625" s="86"/>
    </row>
    <row r="626" spans="1:13" ht="60" customHeight="1" x14ac:dyDescent="0.25">
      <c r="A626" s="31">
        <v>424</v>
      </c>
      <c r="B626" s="31" t="s">
        <v>954</v>
      </c>
      <c r="C626" s="37" t="s">
        <v>14</v>
      </c>
      <c r="D626" s="39" t="s">
        <v>955</v>
      </c>
      <c r="E626" s="39" t="s">
        <v>955</v>
      </c>
      <c r="F626" s="39" t="s">
        <v>956</v>
      </c>
      <c r="G626" s="48">
        <v>35000</v>
      </c>
      <c r="H626" s="76"/>
      <c r="I626" s="51"/>
      <c r="J626" s="28"/>
      <c r="K626" s="76"/>
      <c r="L626" s="16">
        <v>35000</v>
      </c>
      <c r="M626" s="29"/>
    </row>
    <row r="627" spans="1:13" ht="60" customHeight="1" x14ac:dyDescent="0.25">
      <c r="A627" s="31">
        <v>425</v>
      </c>
      <c r="B627" s="31" t="s">
        <v>957</v>
      </c>
      <c r="C627" s="37" t="s">
        <v>14</v>
      </c>
      <c r="D627" s="39" t="s">
        <v>118</v>
      </c>
      <c r="E627" s="39" t="s">
        <v>118</v>
      </c>
      <c r="F627" s="39" t="s">
        <v>353</v>
      </c>
      <c r="G627" s="48">
        <v>30000</v>
      </c>
      <c r="H627" s="76"/>
      <c r="I627" s="51"/>
      <c r="J627" s="28"/>
      <c r="K627" s="76"/>
      <c r="L627" s="16">
        <v>30000</v>
      </c>
      <c r="M627" s="29"/>
    </row>
    <row r="628" spans="1:13" ht="60" customHeight="1" x14ac:dyDescent="0.25">
      <c r="A628" s="31">
        <v>426</v>
      </c>
      <c r="B628" s="31" t="s">
        <v>958</v>
      </c>
      <c r="C628" s="37" t="s">
        <v>14</v>
      </c>
      <c r="D628" s="39" t="s">
        <v>100</v>
      </c>
      <c r="E628" s="39" t="s">
        <v>100</v>
      </c>
      <c r="F628" s="39" t="s">
        <v>101</v>
      </c>
      <c r="G628" s="48">
        <v>30000</v>
      </c>
      <c r="H628" s="76"/>
      <c r="I628" s="51"/>
      <c r="J628" s="28"/>
      <c r="K628" s="76"/>
      <c r="L628" s="16">
        <v>30000</v>
      </c>
      <c r="M628" s="29"/>
    </row>
    <row r="629" spans="1:13" ht="60" customHeight="1" x14ac:dyDescent="0.25">
      <c r="A629" s="31">
        <v>427</v>
      </c>
      <c r="B629" s="31" t="s">
        <v>959</v>
      </c>
      <c r="C629" s="37" t="s">
        <v>14</v>
      </c>
      <c r="D629" s="39" t="s">
        <v>64</v>
      </c>
      <c r="E629" s="39" t="s">
        <v>64</v>
      </c>
      <c r="F629" s="39" t="s">
        <v>226</v>
      </c>
      <c r="G629" s="48">
        <v>40000</v>
      </c>
      <c r="H629" s="76"/>
      <c r="I629" s="51"/>
      <c r="J629" s="28"/>
      <c r="K629" s="76"/>
      <c r="L629" s="16">
        <v>40000</v>
      </c>
      <c r="M629" s="29"/>
    </row>
    <row r="630" spans="1:13" ht="60" customHeight="1" x14ac:dyDescent="0.25">
      <c r="A630" s="31">
        <v>428</v>
      </c>
      <c r="B630" s="31" t="s">
        <v>960</v>
      </c>
      <c r="C630" s="37" t="s">
        <v>14</v>
      </c>
      <c r="D630" s="39" t="s">
        <v>135</v>
      </c>
      <c r="E630" s="39" t="s">
        <v>135</v>
      </c>
      <c r="F630" s="39" t="s">
        <v>793</v>
      </c>
      <c r="G630" s="48">
        <v>40000</v>
      </c>
      <c r="H630" s="76"/>
      <c r="I630" s="51"/>
      <c r="J630" s="28"/>
      <c r="K630" s="76"/>
      <c r="L630" s="16">
        <v>40000</v>
      </c>
      <c r="M630" s="29"/>
    </row>
    <row r="631" spans="1:13" ht="60" customHeight="1" x14ac:dyDescent="0.25">
      <c r="A631" s="82">
        <v>429</v>
      </c>
      <c r="B631" s="82" t="s">
        <v>961</v>
      </c>
      <c r="C631" s="102" t="s">
        <v>14</v>
      </c>
      <c r="D631" s="99" t="s">
        <v>175</v>
      </c>
      <c r="E631" s="99" t="s">
        <v>175</v>
      </c>
      <c r="F631" s="39" t="s">
        <v>330</v>
      </c>
      <c r="G631" s="48">
        <v>50000</v>
      </c>
      <c r="H631" s="76"/>
      <c r="I631" s="51"/>
      <c r="J631" s="87"/>
      <c r="K631" s="76"/>
      <c r="L631" s="85">
        <v>90000</v>
      </c>
      <c r="M631" s="85"/>
    </row>
    <row r="632" spans="1:13" ht="60" customHeight="1" x14ac:dyDescent="0.25">
      <c r="A632" s="83"/>
      <c r="B632" s="83"/>
      <c r="C632" s="103"/>
      <c r="D632" s="101"/>
      <c r="E632" s="101"/>
      <c r="F632" s="39" t="s">
        <v>351</v>
      </c>
      <c r="G632" s="48">
        <v>40000</v>
      </c>
      <c r="H632" s="76"/>
      <c r="I632" s="51"/>
      <c r="J632" s="88"/>
      <c r="K632" s="76"/>
      <c r="L632" s="86"/>
      <c r="M632" s="86"/>
    </row>
    <row r="633" spans="1:13" ht="60" customHeight="1" x14ac:dyDescent="0.25">
      <c r="A633" s="31">
        <v>430</v>
      </c>
      <c r="B633" s="31" t="s">
        <v>1035</v>
      </c>
      <c r="C633" s="37" t="s">
        <v>14</v>
      </c>
      <c r="D633" s="39" t="s">
        <v>292</v>
      </c>
      <c r="E633" s="39" t="s">
        <v>205</v>
      </c>
      <c r="F633" s="39" t="s">
        <v>687</v>
      </c>
      <c r="G633" s="48">
        <v>50000</v>
      </c>
      <c r="H633" s="76"/>
      <c r="I633" s="51"/>
      <c r="J633" s="28"/>
      <c r="K633" s="76"/>
      <c r="L633" s="16">
        <v>50000</v>
      </c>
      <c r="M633" s="29"/>
    </row>
    <row r="634" spans="1:13" ht="60" customHeight="1" x14ac:dyDescent="0.25">
      <c r="A634" s="31">
        <v>431</v>
      </c>
      <c r="B634" s="31" t="s">
        <v>962</v>
      </c>
      <c r="C634" s="37" t="s">
        <v>14</v>
      </c>
      <c r="D634" s="39" t="s">
        <v>115</v>
      </c>
      <c r="E634" s="39" t="s">
        <v>115</v>
      </c>
      <c r="F634" s="39" t="s">
        <v>963</v>
      </c>
      <c r="G634" s="48">
        <v>30000</v>
      </c>
      <c r="H634" s="76"/>
      <c r="I634" s="51"/>
      <c r="J634" s="28"/>
      <c r="K634" s="76"/>
      <c r="L634" s="16">
        <v>30000</v>
      </c>
      <c r="M634" s="29"/>
    </row>
    <row r="635" spans="1:13" ht="60" customHeight="1" x14ac:dyDescent="0.25">
      <c r="A635" s="31">
        <v>432</v>
      </c>
      <c r="B635" s="31" t="s">
        <v>964</v>
      </c>
      <c r="C635" s="37" t="s">
        <v>14</v>
      </c>
      <c r="D635" s="39" t="s">
        <v>305</v>
      </c>
      <c r="E635" s="39" t="s">
        <v>305</v>
      </c>
      <c r="F635" s="39" t="s">
        <v>23</v>
      </c>
      <c r="G635" s="48">
        <v>30000</v>
      </c>
      <c r="H635" s="76"/>
      <c r="I635" s="51"/>
      <c r="J635" s="28"/>
      <c r="K635" s="76"/>
      <c r="L635" s="16">
        <v>30000</v>
      </c>
      <c r="M635" s="29"/>
    </row>
    <row r="636" spans="1:13" ht="60" customHeight="1" x14ac:dyDescent="0.25">
      <c r="A636" s="31">
        <v>433</v>
      </c>
      <c r="B636" s="31" t="s">
        <v>965</v>
      </c>
      <c r="C636" s="37" t="s">
        <v>14</v>
      </c>
      <c r="D636" s="39" t="s">
        <v>441</v>
      </c>
      <c r="E636" s="39" t="s">
        <v>135</v>
      </c>
      <c r="F636" s="39" t="s">
        <v>189</v>
      </c>
      <c r="G636" s="48">
        <v>20000</v>
      </c>
      <c r="H636" s="76"/>
      <c r="I636" s="51"/>
      <c r="J636" s="28"/>
      <c r="K636" s="76"/>
      <c r="L636" s="16">
        <v>20000</v>
      </c>
      <c r="M636" s="29"/>
    </row>
    <row r="637" spans="1:13" ht="60" customHeight="1" x14ac:dyDescent="0.25">
      <c r="A637" s="82">
        <v>434</v>
      </c>
      <c r="B637" s="82" t="s">
        <v>966</v>
      </c>
      <c r="C637" s="102" t="s">
        <v>14</v>
      </c>
      <c r="D637" s="99" t="s">
        <v>15</v>
      </c>
      <c r="E637" s="99" t="s">
        <v>15</v>
      </c>
      <c r="F637" s="39" t="s">
        <v>491</v>
      </c>
      <c r="G637" s="48">
        <v>30000</v>
      </c>
      <c r="H637" s="76"/>
      <c r="I637" s="51"/>
      <c r="J637" s="87"/>
      <c r="K637" s="76"/>
      <c r="L637" s="85">
        <v>60000</v>
      </c>
      <c r="M637" s="85"/>
    </row>
    <row r="638" spans="1:13" ht="60" customHeight="1" x14ac:dyDescent="0.25">
      <c r="A638" s="83"/>
      <c r="B638" s="83"/>
      <c r="C638" s="103"/>
      <c r="D638" s="101"/>
      <c r="E638" s="101"/>
      <c r="F638" s="39" t="s">
        <v>413</v>
      </c>
      <c r="G638" s="48">
        <v>30000</v>
      </c>
      <c r="H638" s="76"/>
      <c r="I638" s="51"/>
      <c r="J638" s="88"/>
      <c r="K638" s="76"/>
      <c r="L638" s="86"/>
      <c r="M638" s="86"/>
    </row>
    <row r="639" spans="1:13" ht="60" customHeight="1" x14ac:dyDescent="0.25">
      <c r="A639" s="31">
        <v>435</v>
      </c>
      <c r="B639" s="31" t="s">
        <v>967</v>
      </c>
      <c r="C639" s="37" t="s">
        <v>14</v>
      </c>
      <c r="D639" s="39" t="s">
        <v>64</v>
      </c>
      <c r="E639" s="39" t="s">
        <v>64</v>
      </c>
      <c r="F639" s="39" t="s">
        <v>226</v>
      </c>
      <c r="G639" s="48">
        <v>30000</v>
      </c>
      <c r="H639" s="76"/>
      <c r="I639" s="51"/>
      <c r="J639" s="28"/>
      <c r="K639" s="76"/>
      <c r="L639" s="16">
        <v>30000</v>
      </c>
      <c r="M639" s="29"/>
    </row>
    <row r="640" spans="1:13" ht="60" customHeight="1" x14ac:dyDescent="0.25">
      <c r="A640" s="31">
        <v>436</v>
      </c>
      <c r="B640" s="31" t="s">
        <v>968</v>
      </c>
      <c r="C640" s="37" t="s">
        <v>14</v>
      </c>
      <c r="D640" s="39" t="s">
        <v>175</v>
      </c>
      <c r="E640" s="39" t="s">
        <v>175</v>
      </c>
      <c r="F640" s="39" t="s">
        <v>448</v>
      </c>
      <c r="G640" s="48">
        <v>30000</v>
      </c>
      <c r="H640" s="76"/>
      <c r="I640" s="51"/>
      <c r="J640" s="28"/>
      <c r="K640" s="76"/>
      <c r="L640" s="16">
        <v>30000</v>
      </c>
      <c r="M640" s="29"/>
    </row>
    <row r="641" spans="1:13" ht="60" customHeight="1" x14ac:dyDescent="0.25">
      <c r="A641" s="31">
        <v>437</v>
      </c>
      <c r="B641" s="31" t="s">
        <v>969</v>
      </c>
      <c r="C641" s="37" t="s">
        <v>14</v>
      </c>
      <c r="D641" s="39" t="s">
        <v>104</v>
      </c>
      <c r="E641" s="39" t="s">
        <v>15</v>
      </c>
      <c r="F641" s="39" t="s">
        <v>754</v>
      </c>
      <c r="G641" s="48">
        <v>50000</v>
      </c>
      <c r="H641" s="76"/>
      <c r="I641" s="51"/>
      <c r="J641" s="28"/>
      <c r="K641" s="76"/>
      <c r="L641" s="16">
        <v>50000</v>
      </c>
      <c r="M641" s="29"/>
    </row>
    <row r="642" spans="1:13" ht="60" customHeight="1" x14ac:dyDescent="0.25">
      <c r="A642" s="31">
        <v>438</v>
      </c>
      <c r="B642" s="31" t="s">
        <v>970</v>
      </c>
      <c r="C642" s="37" t="s">
        <v>14</v>
      </c>
      <c r="D642" s="39" t="s">
        <v>60</v>
      </c>
      <c r="E642" s="39" t="s">
        <v>64</v>
      </c>
      <c r="F642" s="39" t="s">
        <v>383</v>
      </c>
      <c r="G642" s="48">
        <v>40000</v>
      </c>
      <c r="H642" s="76"/>
      <c r="I642" s="51"/>
      <c r="J642" s="28"/>
      <c r="K642" s="76"/>
      <c r="L642" s="16">
        <v>40000</v>
      </c>
      <c r="M642" s="29"/>
    </row>
    <row r="643" spans="1:13" ht="60" customHeight="1" x14ac:dyDescent="0.25">
      <c r="A643" s="31">
        <v>439</v>
      </c>
      <c r="B643" s="31" t="s">
        <v>971</v>
      </c>
      <c r="C643" s="37" t="s">
        <v>14</v>
      </c>
      <c r="D643" s="39" t="s">
        <v>135</v>
      </c>
      <c r="E643" s="39" t="s">
        <v>135</v>
      </c>
      <c r="F643" s="39" t="s">
        <v>189</v>
      </c>
      <c r="G643" s="48">
        <v>30000</v>
      </c>
      <c r="H643" s="76"/>
      <c r="I643" s="51"/>
      <c r="J643" s="28"/>
      <c r="K643" s="76"/>
      <c r="L643" s="16">
        <v>30000</v>
      </c>
      <c r="M643" s="29"/>
    </row>
    <row r="644" spans="1:13" ht="60" customHeight="1" x14ac:dyDescent="0.25">
      <c r="A644" s="31">
        <v>440</v>
      </c>
      <c r="B644" s="31" t="s">
        <v>972</v>
      </c>
      <c r="C644" s="37" t="s">
        <v>14</v>
      </c>
      <c r="D644" s="39" t="s">
        <v>64</v>
      </c>
      <c r="E644" s="39" t="s">
        <v>64</v>
      </c>
      <c r="F644" s="39" t="s">
        <v>226</v>
      </c>
      <c r="G644" s="48">
        <v>30000</v>
      </c>
      <c r="H644" s="76"/>
      <c r="I644" s="51"/>
      <c r="J644" s="28"/>
      <c r="K644" s="76"/>
      <c r="L644" s="16">
        <v>30000</v>
      </c>
      <c r="M644" s="29"/>
    </row>
    <row r="645" spans="1:13" ht="60" customHeight="1" x14ac:dyDescent="0.25">
      <c r="A645" s="31">
        <v>441</v>
      </c>
      <c r="B645" s="31" t="s">
        <v>973</v>
      </c>
      <c r="C645" s="37" t="s">
        <v>14</v>
      </c>
      <c r="D645" s="39" t="s">
        <v>135</v>
      </c>
      <c r="E645" s="39" t="s">
        <v>135</v>
      </c>
      <c r="F645" s="39" t="s">
        <v>194</v>
      </c>
      <c r="G645" s="48">
        <v>30000</v>
      </c>
      <c r="H645" s="76"/>
      <c r="I645" s="51"/>
      <c r="J645" s="28"/>
      <c r="K645" s="76"/>
      <c r="L645" s="16">
        <v>30000</v>
      </c>
      <c r="M645" s="29"/>
    </row>
    <row r="646" spans="1:13" ht="60" customHeight="1" x14ac:dyDescent="0.25">
      <c r="A646" s="31">
        <v>442</v>
      </c>
      <c r="B646" s="31" t="s">
        <v>974</v>
      </c>
      <c r="C646" s="37" t="s">
        <v>14</v>
      </c>
      <c r="D646" s="39" t="s">
        <v>115</v>
      </c>
      <c r="E646" s="39" t="s">
        <v>115</v>
      </c>
      <c r="F646" s="39" t="s">
        <v>963</v>
      </c>
      <c r="G646" s="48">
        <v>30000</v>
      </c>
      <c r="H646" s="76"/>
      <c r="I646" s="51"/>
      <c r="J646" s="28"/>
      <c r="K646" s="76"/>
      <c r="L646" s="16">
        <v>30000</v>
      </c>
      <c r="M646" s="29"/>
    </row>
    <row r="647" spans="1:13" ht="60" customHeight="1" x14ac:dyDescent="0.25">
      <c r="A647" s="82">
        <v>443</v>
      </c>
      <c r="B647" s="82" t="s">
        <v>975</v>
      </c>
      <c r="C647" s="102" t="s">
        <v>14</v>
      </c>
      <c r="D647" s="99" t="s">
        <v>64</v>
      </c>
      <c r="E647" s="39" t="s">
        <v>64</v>
      </c>
      <c r="F647" s="39" t="s">
        <v>69</v>
      </c>
      <c r="G647" s="48">
        <v>30000</v>
      </c>
      <c r="H647" s="76"/>
      <c r="I647" s="51"/>
      <c r="J647" s="87"/>
      <c r="K647" s="76"/>
      <c r="L647" s="85">
        <v>60000</v>
      </c>
      <c r="M647" s="85"/>
    </row>
    <row r="648" spans="1:13" ht="60" customHeight="1" x14ac:dyDescent="0.25">
      <c r="A648" s="83"/>
      <c r="B648" s="83"/>
      <c r="C648" s="103"/>
      <c r="D648" s="101"/>
      <c r="E648" s="39" t="s">
        <v>81</v>
      </c>
      <c r="F648" s="39" t="s">
        <v>23</v>
      </c>
      <c r="G648" s="48">
        <v>30000</v>
      </c>
      <c r="H648" s="76"/>
      <c r="I648" s="51"/>
      <c r="J648" s="88"/>
      <c r="K648" s="76"/>
      <c r="L648" s="86"/>
      <c r="M648" s="86"/>
    </row>
    <row r="649" spans="1:13" ht="60" customHeight="1" x14ac:dyDescent="0.25">
      <c r="A649" s="82">
        <v>444</v>
      </c>
      <c r="B649" s="82" t="s">
        <v>976</v>
      </c>
      <c r="C649" s="102" t="s">
        <v>14</v>
      </c>
      <c r="D649" s="99" t="s">
        <v>32</v>
      </c>
      <c r="E649" s="99" t="s">
        <v>32</v>
      </c>
      <c r="F649" s="39" t="s">
        <v>23</v>
      </c>
      <c r="G649" s="48">
        <v>30000</v>
      </c>
      <c r="H649" s="76"/>
      <c r="I649" s="51"/>
      <c r="J649" s="87"/>
      <c r="K649" s="76"/>
      <c r="L649" s="85">
        <v>110000</v>
      </c>
      <c r="M649" s="85"/>
    </row>
    <row r="650" spans="1:13" ht="60" customHeight="1" x14ac:dyDescent="0.25">
      <c r="A650" s="84"/>
      <c r="B650" s="84"/>
      <c r="C650" s="121"/>
      <c r="D650" s="100"/>
      <c r="E650" s="100"/>
      <c r="F650" s="39" t="s">
        <v>297</v>
      </c>
      <c r="G650" s="48">
        <v>50000</v>
      </c>
      <c r="H650" s="76"/>
      <c r="I650" s="51"/>
      <c r="J650" s="176"/>
      <c r="K650" s="76"/>
      <c r="L650" s="175"/>
      <c r="M650" s="175"/>
    </row>
    <row r="651" spans="1:13" ht="60" customHeight="1" x14ac:dyDescent="0.25">
      <c r="A651" s="83"/>
      <c r="B651" s="83"/>
      <c r="C651" s="103"/>
      <c r="D651" s="101"/>
      <c r="E651" s="101"/>
      <c r="F651" s="39" t="s">
        <v>977</v>
      </c>
      <c r="G651" s="48">
        <v>30000</v>
      </c>
      <c r="H651" s="76"/>
      <c r="I651" s="51"/>
      <c r="J651" s="88"/>
      <c r="K651" s="76"/>
      <c r="L651" s="86"/>
      <c r="M651" s="86"/>
    </row>
    <row r="652" spans="1:13" ht="60" customHeight="1" x14ac:dyDescent="0.25">
      <c r="A652" s="82">
        <v>445</v>
      </c>
      <c r="B652" s="82" t="s">
        <v>978</v>
      </c>
      <c r="C652" s="102" t="s">
        <v>14</v>
      </c>
      <c r="D652" s="99" t="s">
        <v>175</v>
      </c>
      <c r="E652" s="99" t="s">
        <v>175</v>
      </c>
      <c r="F652" s="39" t="s">
        <v>351</v>
      </c>
      <c r="G652" s="48">
        <v>40000</v>
      </c>
      <c r="H652" s="76"/>
      <c r="I652" s="51"/>
      <c r="J652" s="87"/>
      <c r="K652" s="76"/>
      <c r="L652" s="85">
        <v>90000</v>
      </c>
      <c r="M652" s="85"/>
    </row>
    <row r="653" spans="1:13" ht="60" customHeight="1" x14ac:dyDescent="0.25">
      <c r="A653" s="83"/>
      <c r="B653" s="83"/>
      <c r="C653" s="103"/>
      <c r="D653" s="101"/>
      <c r="E653" s="101"/>
      <c r="F653" s="39" t="s">
        <v>209</v>
      </c>
      <c r="G653" s="48">
        <v>50000</v>
      </c>
      <c r="H653" s="76"/>
      <c r="I653" s="51"/>
      <c r="J653" s="88"/>
      <c r="K653" s="76"/>
      <c r="L653" s="86"/>
      <c r="M653" s="86"/>
    </row>
    <row r="654" spans="1:13" ht="60" customHeight="1" x14ac:dyDescent="0.25">
      <c r="A654" s="31">
        <v>446</v>
      </c>
      <c r="B654" s="31" t="s">
        <v>979</v>
      </c>
      <c r="C654" s="37" t="s">
        <v>14</v>
      </c>
      <c r="D654" s="39" t="s">
        <v>262</v>
      </c>
      <c r="E654" s="39" t="s">
        <v>262</v>
      </c>
      <c r="F654" s="39" t="s">
        <v>23</v>
      </c>
      <c r="G654" s="48">
        <v>36000</v>
      </c>
      <c r="H654" s="76"/>
      <c r="I654" s="51"/>
      <c r="J654" s="28"/>
      <c r="K654" s="76"/>
      <c r="L654" s="16">
        <v>36000</v>
      </c>
      <c r="M654" s="29"/>
    </row>
    <row r="655" spans="1:13" ht="60" customHeight="1" x14ac:dyDescent="0.25">
      <c r="A655" s="31">
        <v>447</v>
      </c>
      <c r="B655" s="31" t="s">
        <v>980</v>
      </c>
      <c r="C655" s="37" t="s">
        <v>14</v>
      </c>
      <c r="D655" s="39" t="s">
        <v>20</v>
      </c>
      <c r="E655" s="39" t="s">
        <v>20</v>
      </c>
      <c r="F655" s="39" t="s">
        <v>286</v>
      </c>
      <c r="G655" s="48">
        <v>40000</v>
      </c>
      <c r="H655" s="76"/>
      <c r="I655" s="51"/>
      <c r="J655" s="28"/>
      <c r="K655" s="76"/>
      <c r="L655" s="16">
        <v>40000</v>
      </c>
      <c r="M655" s="29"/>
    </row>
    <row r="656" spans="1:13" ht="60" customHeight="1" x14ac:dyDescent="0.25">
      <c r="A656" s="31">
        <v>448</v>
      </c>
      <c r="B656" s="31" t="s">
        <v>981</v>
      </c>
      <c r="C656" s="37" t="s">
        <v>14</v>
      </c>
      <c r="D656" s="39" t="s">
        <v>305</v>
      </c>
      <c r="E656" s="39" t="s">
        <v>305</v>
      </c>
      <c r="F656" s="39" t="s">
        <v>784</v>
      </c>
      <c r="G656" s="48">
        <v>30000</v>
      </c>
      <c r="H656" s="76"/>
      <c r="I656" s="51"/>
      <c r="J656" s="28"/>
      <c r="K656" s="76"/>
      <c r="L656" s="16">
        <v>30000</v>
      </c>
      <c r="M656" s="29"/>
    </row>
    <row r="657" spans="1:13" ht="60" customHeight="1" x14ac:dyDescent="0.25">
      <c r="A657" s="31">
        <v>449</v>
      </c>
      <c r="B657" s="31" t="s">
        <v>982</v>
      </c>
      <c r="C657" s="37" t="s">
        <v>14</v>
      </c>
      <c r="D657" s="39" t="s">
        <v>64</v>
      </c>
      <c r="E657" s="39" t="s">
        <v>64</v>
      </c>
      <c r="F657" s="39" t="s">
        <v>226</v>
      </c>
      <c r="G657" s="48">
        <v>40000</v>
      </c>
      <c r="H657" s="76"/>
      <c r="I657" s="51"/>
      <c r="J657" s="28"/>
      <c r="K657" s="76"/>
      <c r="L657" s="16">
        <v>40000</v>
      </c>
      <c r="M657" s="29"/>
    </row>
    <row r="658" spans="1:13" ht="60" customHeight="1" x14ac:dyDescent="0.25">
      <c r="A658" s="31">
        <v>450</v>
      </c>
      <c r="B658" s="31" t="s">
        <v>983</v>
      </c>
      <c r="C658" s="37" t="s">
        <v>14</v>
      </c>
      <c r="D658" s="39" t="s">
        <v>22</v>
      </c>
      <c r="E658" s="39" t="s">
        <v>22</v>
      </c>
      <c r="F658" s="39" t="s">
        <v>984</v>
      </c>
      <c r="G658" s="48">
        <v>30000</v>
      </c>
      <c r="H658" s="76"/>
      <c r="I658" s="51"/>
      <c r="J658" s="28"/>
      <c r="K658" s="76"/>
      <c r="L658" s="16">
        <v>30000</v>
      </c>
      <c r="M658" s="29"/>
    </row>
    <row r="659" spans="1:13" ht="60" customHeight="1" x14ac:dyDescent="0.25">
      <c r="A659" s="31">
        <v>451</v>
      </c>
      <c r="B659" s="31" t="s">
        <v>985</v>
      </c>
      <c r="C659" s="37" t="s">
        <v>14</v>
      </c>
      <c r="D659" s="39" t="s">
        <v>15</v>
      </c>
      <c r="E659" s="39" t="s">
        <v>15</v>
      </c>
      <c r="F659" s="39" t="s">
        <v>986</v>
      </c>
      <c r="G659" s="48">
        <v>20000</v>
      </c>
      <c r="H659" s="76"/>
      <c r="I659" s="51"/>
      <c r="J659" s="28"/>
      <c r="K659" s="76"/>
      <c r="L659" s="16">
        <v>20000</v>
      </c>
      <c r="M659" s="29"/>
    </row>
    <row r="660" spans="1:13" ht="60" customHeight="1" x14ac:dyDescent="0.25">
      <c r="A660" s="32">
        <v>452</v>
      </c>
      <c r="B660" s="32" t="s">
        <v>987</v>
      </c>
      <c r="C660" s="37" t="s">
        <v>14</v>
      </c>
      <c r="D660" s="41" t="s">
        <v>118</v>
      </c>
      <c r="E660" s="39" t="s">
        <v>118</v>
      </c>
      <c r="F660" s="39" t="s">
        <v>119</v>
      </c>
      <c r="G660" s="48">
        <v>30000</v>
      </c>
      <c r="H660" s="76"/>
      <c r="I660" s="51"/>
      <c r="J660" s="27"/>
      <c r="K660" s="76"/>
      <c r="L660" s="16">
        <v>30000</v>
      </c>
      <c r="M660" s="30"/>
    </row>
    <row r="661" spans="1:13" ht="60" customHeight="1" x14ac:dyDescent="0.25">
      <c r="A661" s="82">
        <v>453</v>
      </c>
      <c r="B661" s="82" t="s">
        <v>988</v>
      </c>
      <c r="C661" s="102" t="s">
        <v>14</v>
      </c>
      <c r="D661" s="99" t="s">
        <v>15</v>
      </c>
      <c r="E661" s="39" t="s">
        <v>15</v>
      </c>
      <c r="F661" s="39" t="s">
        <v>413</v>
      </c>
      <c r="G661" s="48">
        <v>30000</v>
      </c>
      <c r="H661" s="76"/>
      <c r="I661" s="51"/>
      <c r="J661" s="87"/>
      <c r="K661" s="76"/>
      <c r="L661" s="85">
        <v>70000</v>
      </c>
      <c r="M661" s="85"/>
    </row>
    <row r="662" spans="1:13" ht="60" customHeight="1" x14ac:dyDescent="0.25">
      <c r="A662" s="83"/>
      <c r="B662" s="83"/>
      <c r="C662" s="103"/>
      <c r="D662" s="101"/>
      <c r="E662" s="39" t="s">
        <v>989</v>
      </c>
      <c r="F662" s="39" t="s">
        <v>23</v>
      </c>
      <c r="G662" s="48">
        <v>40000</v>
      </c>
      <c r="H662" s="76"/>
      <c r="I662" s="51"/>
      <c r="J662" s="88"/>
      <c r="K662" s="76"/>
      <c r="L662" s="86"/>
      <c r="M662" s="86"/>
    </row>
    <row r="663" spans="1:13" ht="60" customHeight="1" x14ac:dyDescent="0.25">
      <c r="A663" s="82">
        <v>454</v>
      </c>
      <c r="B663" s="82" t="s">
        <v>990</v>
      </c>
      <c r="C663" s="102" t="s">
        <v>14</v>
      </c>
      <c r="D663" s="99" t="s">
        <v>175</v>
      </c>
      <c r="E663" s="39" t="s">
        <v>175</v>
      </c>
      <c r="F663" s="39" t="s">
        <v>176</v>
      </c>
      <c r="G663" s="48">
        <v>40000</v>
      </c>
      <c r="H663" s="76"/>
      <c r="I663" s="51"/>
      <c r="J663" s="87"/>
      <c r="K663" s="76"/>
      <c r="L663" s="85">
        <v>80000</v>
      </c>
      <c r="M663" s="85"/>
    </row>
    <row r="664" spans="1:13" ht="60" customHeight="1" x14ac:dyDescent="0.25">
      <c r="A664" s="83"/>
      <c r="B664" s="83"/>
      <c r="C664" s="103"/>
      <c r="D664" s="101"/>
      <c r="E664" s="39" t="s">
        <v>175</v>
      </c>
      <c r="F664" s="39" t="s">
        <v>330</v>
      </c>
      <c r="G664" s="48">
        <v>40000</v>
      </c>
      <c r="H664" s="76"/>
      <c r="I664" s="51"/>
      <c r="J664" s="88"/>
      <c r="K664" s="76"/>
      <c r="L664" s="86"/>
      <c r="M664" s="86"/>
    </row>
    <row r="665" spans="1:13" ht="60" customHeight="1" x14ac:dyDescent="0.25">
      <c r="A665" s="31">
        <v>455</v>
      </c>
      <c r="B665" s="31" t="s">
        <v>991</v>
      </c>
      <c r="C665" s="37" t="s">
        <v>14</v>
      </c>
      <c r="D665" s="39" t="s">
        <v>16</v>
      </c>
      <c r="E665" s="39" t="s">
        <v>16</v>
      </c>
      <c r="F665" s="39" t="s">
        <v>111</v>
      </c>
      <c r="G665" s="48">
        <v>40000</v>
      </c>
      <c r="H665" s="76"/>
      <c r="I665" s="51"/>
      <c r="J665" s="28"/>
      <c r="K665" s="76"/>
      <c r="L665" s="16">
        <v>40000</v>
      </c>
      <c r="M665" s="29"/>
    </row>
    <row r="666" spans="1:13" ht="60" customHeight="1" x14ac:dyDescent="0.25">
      <c r="A666" s="31">
        <v>456</v>
      </c>
      <c r="B666" s="31" t="s">
        <v>992</v>
      </c>
      <c r="C666" s="37" t="s">
        <v>14</v>
      </c>
      <c r="D666" s="39" t="s">
        <v>175</v>
      </c>
      <c r="E666" s="39" t="s">
        <v>175</v>
      </c>
      <c r="F666" s="39" t="s">
        <v>351</v>
      </c>
      <c r="G666" s="48">
        <v>40000</v>
      </c>
      <c r="H666" s="76"/>
      <c r="I666" s="51"/>
      <c r="J666" s="28"/>
      <c r="K666" s="76"/>
      <c r="L666" s="16">
        <v>40000</v>
      </c>
      <c r="M666" s="29"/>
    </row>
    <row r="667" spans="1:13" ht="60" customHeight="1" x14ac:dyDescent="0.25">
      <c r="A667" s="31">
        <v>457</v>
      </c>
      <c r="B667" s="31" t="s">
        <v>993</v>
      </c>
      <c r="C667" s="37" t="s">
        <v>14</v>
      </c>
      <c r="D667" s="39" t="s">
        <v>118</v>
      </c>
      <c r="E667" s="39" t="s">
        <v>118</v>
      </c>
      <c r="F667" s="39" t="s">
        <v>923</v>
      </c>
      <c r="G667" s="48">
        <v>40000</v>
      </c>
      <c r="H667" s="76"/>
      <c r="I667" s="51"/>
      <c r="J667" s="28"/>
      <c r="K667" s="76"/>
      <c r="L667" s="16">
        <v>40000</v>
      </c>
      <c r="M667" s="29"/>
    </row>
    <row r="668" spans="1:13" ht="60" customHeight="1" x14ac:dyDescent="0.25">
      <c r="A668" s="31">
        <v>458</v>
      </c>
      <c r="B668" s="31" t="s">
        <v>994</v>
      </c>
      <c r="C668" s="37" t="s">
        <v>14</v>
      </c>
      <c r="D668" s="39" t="s">
        <v>262</v>
      </c>
      <c r="E668" s="39" t="s">
        <v>262</v>
      </c>
      <c r="F668" s="39" t="s">
        <v>995</v>
      </c>
      <c r="G668" s="48">
        <v>25000</v>
      </c>
      <c r="H668" s="76"/>
      <c r="I668" s="51"/>
      <c r="J668" s="28"/>
      <c r="K668" s="76"/>
      <c r="L668" s="16">
        <v>25000</v>
      </c>
      <c r="M668" s="29"/>
    </row>
    <row r="669" spans="1:13" ht="60" customHeight="1" x14ac:dyDescent="0.25">
      <c r="A669" s="82">
        <v>459</v>
      </c>
      <c r="B669" s="82" t="s">
        <v>996</v>
      </c>
      <c r="C669" s="102" t="s">
        <v>14</v>
      </c>
      <c r="D669" s="99" t="s">
        <v>104</v>
      </c>
      <c r="E669" s="38" t="s">
        <v>104</v>
      </c>
      <c r="F669" s="39" t="s">
        <v>23</v>
      </c>
      <c r="G669" s="48">
        <v>30000</v>
      </c>
      <c r="H669" s="76"/>
      <c r="I669" s="51"/>
      <c r="J669" s="87"/>
      <c r="K669" s="76"/>
      <c r="L669" s="85">
        <v>80000</v>
      </c>
      <c r="M669" s="85"/>
    </row>
    <row r="670" spans="1:13" ht="60" customHeight="1" x14ac:dyDescent="0.25">
      <c r="A670" s="84"/>
      <c r="B670" s="84"/>
      <c r="C670" s="121"/>
      <c r="D670" s="100"/>
      <c r="E670" s="38" t="s">
        <v>104</v>
      </c>
      <c r="F670" s="39" t="s">
        <v>335</v>
      </c>
      <c r="G670" s="48">
        <v>20000</v>
      </c>
      <c r="H670" s="76"/>
      <c r="I670" s="51"/>
      <c r="J670" s="176"/>
      <c r="K670" s="76"/>
      <c r="L670" s="175"/>
      <c r="M670" s="175"/>
    </row>
    <row r="671" spans="1:13" ht="60" customHeight="1" x14ac:dyDescent="0.25">
      <c r="A671" s="83"/>
      <c r="B671" s="83"/>
      <c r="C671" s="103"/>
      <c r="D671" s="101"/>
      <c r="E671" s="38" t="s">
        <v>104</v>
      </c>
      <c r="F671" s="39" t="s">
        <v>428</v>
      </c>
      <c r="G671" s="48">
        <v>30000</v>
      </c>
      <c r="H671" s="76"/>
      <c r="I671" s="51"/>
      <c r="J671" s="88"/>
      <c r="K671" s="76"/>
      <c r="L671" s="86"/>
      <c r="M671" s="86"/>
    </row>
    <row r="672" spans="1:13" ht="60" customHeight="1" x14ac:dyDescent="0.25">
      <c r="A672" s="31">
        <v>460</v>
      </c>
      <c r="B672" s="31" t="s">
        <v>997</v>
      </c>
      <c r="C672" s="37" t="s">
        <v>14</v>
      </c>
      <c r="D672" s="39" t="s">
        <v>64</v>
      </c>
      <c r="E672" s="38" t="s">
        <v>64</v>
      </c>
      <c r="F672" s="39" t="s">
        <v>65</v>
      </c>
      <c r="G672" s="48">
        <v>20000</v>
      </c>
      <c r="H672" s="76"/>
      <c r="I672" s="51"/>
      <c r="J672" s="28"/>
      <c r="K672" s="76"/>
      <c r="L672" s="16">
        <v>20000</v>
      </c>
      <c r="M672" s="29"/>
    </row>
    <row r="673" spans="1:13" ht="60" customHeight="1" x14ac:dyDescent="0.25">
      <c r="A673" s="31">
        <v>461</v>
      </c>
      <c r="B673" s="31" t="s">
        <v>998</v>
      </c>
      <c r="C673" s="37" t="s">
        <v>14</v>
      </c>
      <c r="D673" s="39" t="s">
        <v>175</v>
      </c>
      <c r="E673" s="38" t="s">
        <v>175</v>
      </c>
      <c r="F673" s="39" t="s">
        <v>595</v>
      </c>
      <c r="G673" s="48">
        <v>30000</v>
      </c>
      <c r="H673" s="76"/>
      <c r="I673" s="51"/>
      <c r="J673" s="28"/>
      <c r="K673" s="76"/>
      <c r="L673" s="16">
        <v>30000</v>
      </c>
      <c r="M673" s="29"/>
    </row>
    <row r="674" spans="1:13" ht="60" customHeight="1" x14ac:dyDescent="0.25">
      <c r="A674" s="31">
        <v>462</v>
      </c>
      <c r="B674" s="31" t="s">
        <v>999</v>
      </c>
      <c r="C674" s="37" t="s">
        <v>14</v>
      </c>
      <c r="D674" s="39" t="s">
        <v>64</v>
      </c>
      <c r="E674" s="39" t="s">
        <v>64</v>
      </c>
      <c r="F674" s="39" t="s">
        <v>69</v>
      </c>
      <c r="G674" s="48">
        <v>20000</v>
      </c>
      <c r="H674" s="76"/>
      <c r="I674" s="51"/>
      <c r="J674" s="28"/>
      <c r="K674" s="76"/>
      <c r="L674" s="16">
        <v>20000</v>
      </c>
      <c r="M674" s="29"/>
    </row>
    <row r="675" spans="1:13" ht="60" customHeight="1" x14ac:dyDescent="0.25">
      <c r="A675" s="31">
        <v>463</v>
      </c>
      <c r="B675" s="31" t="s">
        <v>1000</v>
      </c>
      <c r="C675" s="37" t="s">
        <v>14</v>
      </c>
      <c r="D675" s="39" t="s">
        <v>305</v>
      </c>
      <c r="E675" s="39" t="s">
        <v>305</v>
      </c>
      <c r="F675" s="39" t="s">
        <v>306</v>
      </c>
      <c r="G675" s="48">
        <v>40000</v>
      </c>
      <c r="H675" s="76"/>
      <c r="I675" s="51"/>
      <c r="J675" s="28"/>
      <c r="K675" s="76"/>
      <c r="L675" s="16">
        <v>40000</v>
      </c>
      <c r="M675" s="29"/>
    </row>
    <row r="676" spans="1:13" ht="60" customHeight="1" x14ac:dyDescent="0.25">
      <c r="A676" s="31">
        <v>464</v>
      </c>
      <c r="B676" s="31" t="s">
        <v>1001</v>
      </c>
      <c r="C676" s="37" t="s">
        <v>14</v>
      </c>
      <c r="D676" s="39" t="s">
        <v>444</v>
      </c>
      <c r="E676" s="39" t="s">
        <v>62</v>
      </c>
      <c r="F676" s="39" t="s">
        <v>882</v>
      </c>
      <c r="G676" s="48">
        <v>40000</v>
      </c>
      <c r="H676" s="76"/>
      <c r="I676" s="51"/>
      <c r="J676" s="28"/>
      <c r="K676" s="76"/>
      <c r="L676" s="16">
        <v>40000</v>
      </c>
      <c r="M676" s="29"/>
    </row>
    <row r="677" spans="1:13" ht="60" customHeight="1" x14ac:dyDescent="0.25">
      <c r="A677" s="31">
        <v>465</v>
      </c>
      <c r="B677" s="31" t="s">
        <v>1002</v>
      </c>
      <c r="C677" s="37" t="s">
        <v>14</v>
      </c>
      <c r="D677" s="39" t="s">
        <v>162</v>
      </c>
      <c r="E677" s="39" t="s">
        <v>162</v>
      </c>
      <c r="F677" s="39" t="s">
        <v>249</v>
      </c>
      <c r="G677" s="48">
        <v>50000</v>
      </c>
      <c r="H677" s="76"/>
      <c r="I677" s="51"/>
      <c r="J677" s="28"/>
      <c r="K677" s="76"/>
      <c r="L677" s="16">
        <v>50000</v>
      </c>
      <c r="M677" s="29"/>
    </row>
    <row r="678" spans="1:13" ht="60" customHeight="1" x14ac:dyDescent="0.25">
      <c r="A678" s="82">
        <v>466</v>
      </c>
      <c r="B678" s="82" t="s">
        <v>1003</v>
      </c>
      <c r="C678" s="37" t="s">
        <v>14</v>
      </c>
      <c r="D678" s="39" t="s">
        <v>162</v>
      </c>
      <c r="E678" s="39" t="s">
        <v>162</v>
      </c>
      <c r="F678" s="39" t="s">
        <v>249</v>
      </c>
      <c r="G678" s="48">
        <v>30000</v>
      </c>
      <c r="H678" s="76"/>
      <c r="I678" s="51"/>
      <c r="J678" s="87"/>
      <c r="K678" s="76"/>
      <c r="L678" s="85">
        <v>50000</v>
      </c>
      <c r="M678" s="85"/>
    </row>
    <row r="679" spans="1:13" ht="60" customHeight="1" x14ac:dyDescent="0.25">
      <c r="A679" s="83"/>
      <c r="B679" s="83"/>
      <c r="C679" s="37" t="s">
        <v>39</v>
      </c>
      <c r="D679" s="39" t="s">
        <v>162</v>
      </c>
      <c r="E679" s="39" t="s">
        <v>162</v>
      </c>
      <c r="F679" s="39" t="s">
        <v>249</v>
      </c>
      <c r="G679" s="48">
        <v>20000</v>
      </c>
      <c r="H679" s="76"/>
      <c r="I679" s="51"/>
      <c r="J679" s="88"/>
      <c r="K679" s="76"/>
      <c r="L679" s="86"/>
      <c r="M679" s="86"/>
    </row>
    <row r="680" spans="1:13" ht="60" customHeight="1" x14ac:dyDescent="0.25">
      <c r="A680" s="31">
        <v>467</v>
      </c>
      <c r="B680" s="31" t="s">
        <v>1004</v>
      </c>
      <c r="C680" s="37" t="s">
        <v>14</v>
      </c>
      <c r="D680" s="39" t="s">
        <v>15</v>
      </c>
      <c r="E680" s="39" t="s">
        <v>64</v>
      </c>
      <c r="F680" s="39" t="s">
        <v>85</v>
      </c>
      <c r="G680" s="48">
        <v>30000</v>
      </c>
      <c r="H680" s="76"/>
      <c r="I680" s="51"/>
      <c r="J680" s="28"/>
      <c r="K680" s="76"/>
      <c r="L680" s="16">
        <v>30000</v>
      </c>
      <c r="M680" s="29"/>
    </row>
    <row r="681" spans="1:13" ht="60" customHeight="1" x14ac:dyDescent="0.25">
      <c r="A681" s="31">
        <v>468</v>
      </c>
      <c r="B681" s="31" t="s">
        <v>1005</v>
      </c>
      <c r="C681" s="37" t="s">
        <v>14</v>
      </c>
      <c r="D681" s="39" t="s">
        <v>104</v>
      </c>
      <c r="E681" s="39" t="s">
        <v>104</v>
      </c>
      <c r="F681" s="39" t="s">
        <v>23</v>
      </c>
      <c r="G681" s="48">
        <v>30000</v>
      </c>
      <c r="H681" s="76"/>
      <c r="I681" s="51"/>
      <c r="J681" s="28"/>
      <c r="K681" s="76"/>
      <c r="L681" s="16">
        <v>30000</v>
      </c>
      <c r="M681" s="29"/>
    </row>
    <row r="682" spans="1:13" ht="60" customHeight="1" x14ac:dyDescent="0.25">
      <c r="A682" s="31">
        <v>469</v>
      </c>
      <c r="B682" s="31" t="s">
        <v>1006</v>
      </c>
      <c r="C682" s="37" t="s">
        <v>14</v>
      </c>
      <c r="D682" s="39" t="s">
        <v>444</v>
      </c>
      <c r="E682" s="39" t="s">
        <v>444</v>
      </c>
      <c r="F682" s="39" t="s">
        <v>445</v>
      </c>
      <c r="G682" s="48">
        <v>30000</v>
      </c>
      <c r="H682" s="76"/>
      <c r="I682" s="51"/>
      <c r="J682" s="28"/>
      <c r="K682" s="76"/>
      <c r="L682" s="16">
        <v>30000</v>
      </c>
      <c r="M682" s="29"/>
    </row>
    <row r="683" spans="1:13" ht="60" customHeight="1" x14ac:dyDescent="0.25">
      <c r="A683" s="31">
        <v>470</v>
      </c>
      <c r="B683" s="31" t="s">
        <v>1007</v>
      </c>
      <c r="C683" s="37" t="s">
        <v>14</v>
      </c>
      <c r="D683" s="39" t="s">
        <v>262</v>
      </c>
      <c r="E683" s="39" t="s">
        <v>262</v>
      </c>
      <c r="F683" s="39" t="s">
        <v>995</v>
      </c>
      <c r="G683" s="48">
        <v>30000</v>
      </c>
      <c r="H683" s="76"/>
      <c r="I683" s="51"/>
      <c r="J683" s="28"/>
      <c r="K683" s="76"/>
      <c r="L683" s="16">
        <v>30000</v>
      </c>
      <c r="M683" s="29"/>
    </row>
    <row r="684" spans="1:13" ht="60" customHeight="1" x14ac:dyDescent="0.25">
      <c r="A684" s="31">
        <v>471</v>
      </c>
      <c r="B684" s="31" t="s">
        <v>1008</v>
      </c>
      <c r="C684" s="37" t="s">
        <v>14</v>
      </c>
      <c r="D684" s="39" t="s">
        <v>162</v>
      </c>
      <c r="E684" s="39" t="s">
        <v>162</v>
      </c>
      <c r="F684" s="39" t="s">
        <v>249</v>
      </c>
      <c r="G684" s="48">
        <v>30000</v>
      </c>
      <c r="H684" s="76"/>
      <c r="I684" s="51"/>
      <c r="J684" s="28"/>
      <c r="K684" s="76"/>
      <c r="L684" s="16">
        <v>30000</v>
      </c>
      <c r="M684" s="29"/>
    </row>
    <row r="685" spans="1:13" ht="60" customHeight="1" x14ac:dyDescent="0.25">
      <c r="A685" s="31">
        <v>472</v>
      </c>
      <c r="B685" s="31" t="s">
        <v>1009</v>
      </c>
      <c r="C685" s="37" t="s">
        <v>14</v>
      </c>
      <c r="D685" s="39" t="s">
        <v>64</v>
      </c>
      <c r="E685" s="39" t="s">
        <v>64</v>
      </c>
      <c r="F685" s="39" t="s">
        <v>65</v>
      </c>
      <c r="G685" s="48">
        <v>20000</v>
      </c>
      <c r="H685" s="76"/>
      <c r="I685" s="51"/>
      <c r="J685" s="28"/>
      <c r="K685" s="76"/>
      <c r="L685" s="16">
        <v>20000</v>
      </c>
      <c r="M685" s="29"/>
    </row>
    <row r="686" spans="1:13" ht="60" customHeight="1" x14ac:dyDescent="0.25">
      <c r="A686" s="82">
        <v>473</v>
      </c>
      <c r="B686" s="82" t="s">
        <v>1010</v>
      </c>
      <c r="C686" s="102" t="s">
        <v>14</v>
      </c>
      <c r="D686" s="99" t="s">
        <v>705</v>
      </c>
      <c r="E686" s="39" t="s">
        <v>705</v>
      </c>
      <c r="F686" s="39" t="s">
        <v>23</v>
      </c>
      <c r="G686" s="48">
        <v>40000</v>
      </c>
      <c r="H686" s="76"/>
      <c r="I686" s="51"/>
      <c r="J686" s="87"/>
      <c r="K686" s="76"/>
      <c r="L686" s="85">
        <v>100000</v>
      </c>
      <c r="M686" s="85"/>
    </row>
    <row r="687" spans="1:13" ht="60" customHeight="1" x14ac:dyDescent="0.25">
      <c r="A687" s="84"/>
      <c r="B687" s="84"/>
      <c r="C687" s="121"/>
      <c r="D687" s="100"/>
      <c r="E687" s="39" t="s">
        <v>705</v>
      </c>
      <c r="F687" s="39" t="s">
        <v>857</v>
      </c>
      <c r="G687" s="48">
        <v>40000</v>
      </c>
      <c r="H687" s="76"/>
      <c r="I687" s="51"/>
      <c r="J687" s="176"/>
      <c r="K687" s="76"/>
      <c r="L687" s="175"/>
      <c r="M687" s="175"/>
    </row>
    <row r="688" spans="1:13" ht="60" customHeight="1" x14ac:dyDescent="0.25">
      <c r="A688" s="83"/>
      <c r="B688" s="83"/>
      <c r="C688" s="103"/>
      <c r="D688" s="101"/>
      <c r="E688" s="39" t="s">
        <v>705</v>
      </c>
      <c r="F688" s="39" t="s">
        <v>1011</v>
      </c>
      <c r="G688" s="48">
        <v>20000</v>
      </c>
      <c r="H688" s="76"/>
      <c r="I688" s="51"/>
      <c r="J688" s="88"/>
      <c r="K688" s="76"/>
      <c r="L688" s="86"/>
      <c r="M688" s="86"/>
    </row>
    <row r="689" spans="1:13" ht="60" customHeight="1" x14ac:dyDescent="0.25">
      <c r="A689" s="31">
        <v>474</v>
      </c>
      <c r="B689" s="31" t="s">
        <v>1012</v>
      </c>
      <c r="C689" s="37" t="s">
        <v>14</v>
      </c>
      <c r="D689" s="39" t="s">
        <v>175</v>
      </c>
      <c r="E689" s="39" t="s">
        <v>175</v>
      </c>
      <c r="F689" s="39" t="s">
        <v>592</v>
      </c>
      <c r="G689" s="48">
        <v>30000</v>
      </c>
      <c r="H689" s="76"/>
      <c r="I689" s="51"/>
      <c r="J689" s="28"/>
      <c r="K689" s="76"/>
      <c r="L689" s="16">
        <v>30000</v>
      </c>
      <c r="M689" s="29"/>
    </row>
    <row r="690" spans="1:13" ht="60" customHeight="1" x14ac:dyDescent="0.25">
      <c r="A690" s="31">
        <v>475</v>
      </c>
      <c r="B690" s="31" t="s">
        <v>1013</v>
      </c>
      <c r="C690" s="37" t="s">
        <v>14</v>
      </c>
      <c r="D690" s="39" t="s">
        <v>22</v>
      </c>
      <c r="E690" s="39" t="s">
        <v>22</v>
      </c>
      <c r="F690" s="39" t="s">
        <v>1014</v>
      </c>
      <c r="G690" s="48">
        <v>30000</v>
      </c>
      <c r="H690" s="76"/>
      <c r="I690" s="51"/>
      <c r="J690" s="28"/>
      <c r="K690" s="76"/>
      <c r="L690" s="16">
        <v>30000</v>
      </c>
      <c r="M690" s="29"/>
    </row>
    <row r="691" spans="1:13" ht="60" customHeight="1" x14ac:dyDescent="0.25">
      <c r="A691" s="31">
        <v>476</v>
      </c>
      <c r="B691" s="31" t="s">
        <v>1015</v>
      </c>
      <c r="C691" s="37" t="s">
        <v>14</v>
      </c>
      <c r="D691" s="39" t="s">
        <v>175</v>
      </c>
      <c r="E691" s="39" t="s">
        <v>175</v>
      </c>
      <c r="F691" s="39" t="s">
        <v>448</v>
      </c>
      <c r="G691" s="48">
        <v>30000</v>
      </c>
      <c r="H691" s="76"/>
      <c r="I691" s="51"/>
      <c r="J691" s="28"/>
      <c r="K691" s="76"/>
      <c r="L691" s="16">
        <v>30000</v>
      </c>
      <c r="M691" s="29"/>
    </row>
    <row r="692" spans="1:13" ht="60" customHeight="1" x14ac:dyDescent="0.25">
      <c r="A692" s="82">
        <v>477</v>
      </c>
      <c r="B692" s="82" t="s">
        <v>1016</v>
      </c>
      <c r="C692" s="102" t="s">
        <v>14</v>
      </c>
      <c r="D692" s="99" t="s">
        <v>175</v>
      </c>
      <c r="E692" s="39" t="s">
        <v>175</v>
      </c>
      <c r="F692" s="39" t="s">
        <v>351</v>
      </c>
      <c r="G692" s="48">
        <v>40000</v>
      </c>
      <c r="H692" s="76"/>
      <c r="I692" s="51"/>
      <c r="J692" s="87"/>
      <c r="K692" s="76"/>
      <c r="L692" s="85">
        <v>120000</v>
      </c>
      <c r="M692" s="85"/>
    </row>
    <row r="693" spans="1:13" ht="60" customHeight="1" x14ac:dyDescent="0.25">
      <c r="A693" s="84"/>
      <c r="B693" s="84"/>
      <c r="C693" s="121"/>
      <c r="D693" s="100"/>
      <c r="E693" s="39" t="s">
        <v>175</v>
      </c>
      <c r="F693" s="39" t="s">
        <v>330</v>
      </c>
      <c r="G693" s="48">
        <v>40000</v>
      </c>
      <c r="H693" s="76"/>
      <c r="I693" s="51"/>
      <c r="J693" s="176"/>
      <c r="K693" s="76"/>
      <c r="L693" s="175"/>
      <c r="M693" s="175"/>
    </row>
    <row r="694" spans="1:13" ht="60" customHeight="1" x14ac:dyDescent="0.25">
      <c r="A694" s="83"/>
      <c r="B694" s="83"/>
      <c r="C694" s="103"/>
      <c r="D694" s="101"/>
      <c r="E694" s="39" t="s">
        <v>15</v>
      </c>
      <c r="F694" s="39" t="s">
        <v>277</v>
      </c>
      <c r="G694" s="48">
        <v>40000</v>
      </c>
      <c r="H694" s="76"/>
      <c r="I694" s="51"/>
      <c r="J694" s="88"/>
      <c r="K694" s="76"/>
      <c r="L694" s="86"/>
      <c r="M694" s="86"/>
    </row>
    <row r="695" spans="1:13" ht="60" customHeight="1" x14ac:dyDescent="0.25">
      <c r="A695" s="82">
        <v>478</v>
      </c>
      <c r="B695" s="82" t="s">
        <v>1017</v>
      </c>
      <c r="C695" s="102" t="s">
        <v>39</v>
      </c>
      <c r="D695" s="99" t="s">
        <v>175</v>
      </c>
      <c r="E695" s="39" t="s">
        <v>175</v>
      </c>
      <c r="F695" s="39" t="s">
        <v>351</v>
      </c>
      <c r="G695" s="48">
        <v>40000</v>
      </c>
      <c r="H695" s="76"/>
      <c r="I695" s="51"/>
      <c r="J695" s="87"/>
      <c r="K695" s="76"/>
      <c r="L695" s="85">
        <v>80000</v>
      </c>
      <c r="M695" s="85"/>
    </row>
    <row r="696" spans="1:13" ht="60" customHeight="1" x14ac:dyDescent="0.25">
      <c r="A696" s="83"/>
      <c r="B696" s="83"/>
      <c r="C696" s="103"/>
      <c r="D696" s="101"/>
      <c r="E696" s="39" t="s">
        <v>175</v>
      </c>
      <c r="F696" s="39" t="s">
        <v>209</v>
      </c>
      <c r="G696" s="48">
        <v>40000</v>
      </c>
      <c r="H696" s="76"/>
      <c r="I696" s="51"/>
      <c r="J696" s="88"/>
      <c r="K696" s="76"/>
      <c r="L696" s="86"/>
      <c r="M696" s="86"/>
    </row>
    <row r="697" spans="1:13" ht="60" customHeight="1" x14ac:dyDescent="0.25">
      <c r="A697" s="31">
        <v>479</v>
      </c>
      <c r="B697" s="31" t="s">
        <v>1018</v>
      </c>
      <c r="C697" s="37" t="s">
        <v>14</v>
      </c>
      <c r="D697" s="39" t="s">
        <v>64</v>
      </c>
      <c r="E697" s="39" t="s">
        <v>64</v>
      </c>
      <c r="F697" s="39" t="s">
        <v>65</v>
      </c>
      <c r="G697" s="48">
        <v>20000</v>
      </c>
      <c r="H697" s="76"/>
      <c r="I697" s="51"/>
      <c r="J697" s="28"/>
      <c r="K697" s="76"/>
      <c r="L697" s="16">
        <v>20000</v>
      </c>
      <c r="M697" s="29"/>
    </row>
    <row r="698" spans="1:13" ht="60" customHeight="1" x14ac:dyDescent="0.25">
      <c r="A698" s="31">
        <v>480</v>
      </c>
      <c r="B698" s="31" t="s">
        <v>1019</v>
      </c>
      <c r="C698" s="37" t="s">
        <v>14</v>
      </c>
      <c r="D698" s="39" t="s">
        <v>722</v>
      </c>
      <c r="E698" s="39" t="s">
        <v>722</v>
      </c>
      <c r="F698" s="39" t="s">
        <v>1020</v>
      </c>
      <c r="G698" s="48">
        <v>40000</v>
      </c>
      <c r="H698" s="76"/>
      <c r="I698" s="51"/>
      <c r="J698" s="28"/>
      <c r="K698" s="76"/>
      <c r="L698" s="16">
        <v>40000</v>
      </c>
      <c r="M698" s="29"/>
    </row>
    <row r="699" spans="1:13" ht="60" customHeight="1" x14ac:dyDescent="0.25">
      <c r="A699" s="31">
        <v>481</v>
      </c>
      <c r="B699" s="31" t="s">
        <v>1021</v>
      </c>
      <c r="C699" s="37" t="s">
        <v>14</v>
      </c>
      <c r="D699" s="39" t="s">
        <v>175</v>
      </c>
      <c r="E699" s="39" t="s">
        <v>175</v>
      </c>
      <c r="F699" s="39" t="s">
        <v>330</v>
      </c>
      <c r="G699" s="48">
        <v>40000</v>
      </c>
      <c r="H699" s="76"/>
      <c r="I699" s="51"/>
      <c r="J699" s="28"/>
      <c r="K699" s="76"/>
      <c r="L699" s="16">
        <v>40000</v>
      </c>
      <c r="M699" s="29"/>
    </row>
    <row r="700" spans="1:13" ht="60" customHeight="1" x14ac:dyDescent="0.25">
      <c r="A700" s="31">
        <v>482</v>
      </c>
      <c r="B700" s="31" t="s">
        <v>1022</v>
      </c>
      <c r="C700" s="37" t="s">
        <v>14</v>
      </c>
      <c r="D700" s="39" t="s">
        <v>292</v>
      </c>
      <c r="E700" s="39" t="s">
        <v>30</v>
      </c>
      <c r="F700" s="39" t="s">
        <v>123</v>
      </c>
      <c r="G700" s="48">
        <v>50000</v>
      </c>
      <c r="H700" s="76"/>
      <c r="I700" s="51"/>
      <c r="J700" s="28"/>
      <c r="K700" s="76"/>
      <c r="L700" s="16">
        <v>50000</v>
      </c>
      <c r="M700" s="29"/>
    </row>
    <row r="701" spans="1:13" ht="60" customHeight="1" x14ac:dyDescent="0.25">
      <c r="A701" s="31">
        <v>483</v>
      </c>
      <c r="B701" s="31" t="s">
        <v>1023</v>
      </c>
      <c r="C701" s="37" t="s">
        <v>14</v>
      </c>
      <c r="D701" s="39" t="s">
        <v>532</v>
      </c>
      <c r="E701" s="39" t="s">
        <v>532</v>
      </c>
      <c r="F701" s="39" t="s">
        <v>1024</v>
      </c>
      <c r="G701" s="48">
        <v>30000</v>
      </c>
      <c r="H701" s="76"/>
      <c r="I701" s="51"/>
      <c r="J701" s="28"/>
      <c r="K701" s="76"/>
      <c r="L701" s="16">
        <v>30000</v>
      </c>
      <c r="M701" s="29"/>
    </row>
    <row r="702" spans="1:13" ht="60" customHeight="1" x14ac:dyDescent="0.25">
      <c r="A702" s="31">
        <v>484</v>
      </c>
      <c r="B702" s="31" t="s">
        <v>1025</v>
      </c>
      <c r="C702" s="37" t="s">
        <v>14</v>
      </c>
      <c r="D702" s="39" t="s">
        <v>158</v>
      </c>
      <c r="E702" s="39" t="s">
        <v>158</v>
      </c>
      <c r="F702" s="39" t="s">
        <v>200</v>
      </c>
      <c r="G702" s="48">
        <v>25000</v>
      </c>
      <c r="H702" s="76"/>
      <c r="I702" s="51"/>
      <c r="J702" s="28"/>
      <c r="K702" s="76"/>
      <c r="L702" s="16">
        <v>25000</v>
      </c>
      <c r="M702" s="29"/>
    </row>
    <row r="703" spans="1:13" ht="60" customHeight="1" x14ac:dyDescent="0.25">
      <c r="A703" s="82">
        <v>485</v>
      </c>
      <c r="B703" s="82" t="s">
        <v>1026</v>
      </c>
      <c r="C703" s="102" t="s">
        <v>14</v>
      </c>
      <c r="D703" s="99" t="s">
        <v>162</v>
      </c>
      <c r="E703" s="39" t="s">
        <v>162</v>
      </c>
      <c r="F703" s="39" t="s">
        <v>163</v>
      </c>
      <c r="G703" s="48">
        <v>25000</v>
      </c>
      <c r="H703" s="76"/>
      <c r="I703" s="51"/>
      <c r="J703" s="87"/>
      <c r="K703" s="76"/>
      <c r="L703" s="85">
        <v>75000</v>
      </c>
      <c r="M703" s="85"/>
    </row>
    <row r="704" spans="1:13" ht="60" customHeight="1" x14ac:dyDescent="0.25">
      <c r="A704" s="83"/>
      <c r="B704" s="83"/>
      <c r="C704" s="103"/>
      <c r="D704" s="101"/>
      <c r="E704" s="39" t="s">
        <v>115</v>
      </c>
      <c r="F704" s="39" t="s">
        <v>1027</v>
      </c>
      <c r="G704" s="48">
        <v>50000</v>
      </c>
      <c r="H704" s="76"/>
      <c r="I704" s="51"/>
      <c r="J704" s="88"/>
      <c r="K704" s="76"/>
      <c r="L704" s="86"/>
      <c r="M704" s="86"/>
    </row>
    <row r="705" spans="1:13" ht="60" customHeight="1" x14ac:dyDescent="0.25">
      <c r="A705" s="31">
        <v>486</v>
      </c>
      <c r="B705" s="31" t="s">
        <v>1028</v>
      </c>
      <c r="C705" s="37" t="s">
        <v>14</v>
      </c>
      <c r="D705" s="39" t="s">
        <v>532</v>
      </c>
      <c r="E705" s="39" t="s">
        <v>532</v>
      </c>
      <c r="F705" s="39" t="s">
        <v>1024</v>
      </c>
      <c r="G705" s="48">
        <v>40000</v>
      </c>
      <c r="H705" s="20"/>
      <c r="I705" s="51"/>
      <c r="J705" s="28"/>
      <c r="K705" s="20"/>
      <c r="L705" s="16">
        <v>40000</v>
      </c>
      <c r="M705" s="29"/>
    </row>
    <row r="706" spans="1:13" ht="60" customHeight="1" x14ac:dyDescent="0.25">
      <c r="A706" s="31">
        <v>487</v>
      </c>
      <c r="B706" s="31" t="s">
        <v>1029</v>
      </c>
      <c r="C706" s="37" t="s">
        <v>14</v>
      </c>
      <c r="D706" s="39" t="s">
        <v>64</v>
      </c>
      <c r="E706" s="39" t="s">
        <v>64</v>
      </c>
      <c r="F706" s="39" t="s">
        <v>345</v>
      </c>
      <c r="G706" s="48">
        <v>40000</v>
      </c>
      <c r="H706" s="20"/>
      <c r="I706" s="51"/>
      <c r="J706" s="28"/>
      <c r="K706" s="20"/>
      <c r="L706" s="16">
        <v>40000</v>
      </c>
      <c r="M706" s="29"/>
    </row>
    <row r="707" spans="1:13" ht="60" customHeight="1" x14ac:dyDescent="0.25">
      <c r="A707" s="31">
        <v>488</v>
      </c>
      <c r="B707" s="31" t="s">
        <v>1030</v>
      </c>
      <c r="C707" s="37" t="s">
        <v>14</v>
      </c>
      <c r="D707" s="39" t="s">
        <v>16</v>
      </c>
      <c r="E707" s="39" t="s">
        <v>16</v>
      </c>
      <c r="F707" s="39" t="s">
        <v>23</v>
      </c>
      <c r="G707" s="48">
        <v>20000</v>
      </c>
      <c r="H707" s="20"/>
      <c r="I707" s="51"/>
      <c r="J707" s="28"/>
      <c r="K707" s="20"/>
      <c r="L707" s="16">
        <v>20000</v>
      </c>
      <c r="M707" s="29"/>
    </row>
    <row r="708" spans="1:13" ht="60" customHeight="1" x14ac:dyDescent="0.25">
      <c r="A708" s="31">
        <v>489</v>
      </c>
      <c r="B708" s="31" t="s">
        <v>1031</v>
      </c>
      <c r="C708" s="37" t="s">
        <v>14</v>
      </c>
      <c r="D708" s="39" t="s">
        <v>158</v>
      </c>
      <c r="E708" s="39" t="s">
        <v>158</v>
      </c>
      <c r="F708" s="39" t="s">
        <v>1032</v>
      </c>
      <c r="G708" s="48">
        <v>50000</v>
      </c>
      <c r="H708" s="20"/>
      <c r="I708" s="51"/>
      <c r="J708" s="28"/>
      <c r="K708" s="20"/>
      <c r="L708" s="16">
        <v>50000</v>
      </c>
      <c r="M708" s="29"/>
    </row>
    <row r="709" spans="1:13" ht="60" customHeight="1" x14ac:dyDescent="0.25">
      <c r="A709" s="8">
        <v>490</v>
      </c>
      <c r="B709" s="8" t="s">
        <v>1033</v>
      </c>
      <c r="C709" s="79" t="s">
        <v>416</v>
      </c>
      <c r="D709" s="39" t="s">
        <v>54</v>
      </c>
      <c r="E709" s="39" t="s">
        <v>54</v>
      </c>
      <c r="F709" s="39" t="s">
        <v>540</v>
      </c>
      <c r="G709" s="48">
        <v>5000</v>
      </c>
      <c r="H709" s="20"/>
      <c r="I709" s="51"/>
      <c r="J709" s="26"/>
      <c r="K709" s="20"/>
      <c r="L709" s="16">
        <v>5000</v>
      </c>
      <c r="M709" s="16"/>
    </row>
    <row r="710" spans="1:13" ht="60" customHeight="1" x14ac:dyDescent="0.25">
      <c r="A710" s="31">
        <v>491</v>
      </c>
      <c r="B710" s="31" t="s">
        <v>1034</v>
      </c>
      <c r="C710" s="79" t="s">
        <v>416</v>
      </c>
      <c r="D710" s="39" t="s">
        <v>54</v>
      </c>
      <c r="E710" s="39" t="s">
        <v>54</v>
      </c>
      <c r="F710" s="39" t="s">
        <v>540</v>
      </c>
      <c r="G710" s="48">
        <v>3000</v>
      </c>
      <c r="H710" s="20"/>
      <c r="I710" s="51"/>
      <c r="J710" s="28"/>
      <c r="K710" s="20"/>
      <c r="L710" s="16">
        <v>3000</v>
      </c>
      <c r="M710" s="29"/>
    </row>
    <row r="711" spans="1:13" ht="60" customHeight="1" x14ac:dyDescent="0.25">
      <c r="A711" s="8">
        <v>492</v>
      </c>
      <c r="B711" s="8" t="s">
        <v>1036</v>
      </c>
      <c r="C711" s="24" t="s">
        <v>14</v>
      </c>
      <c r="D711" s="53" t="s">
        <v>64</v>
      </c>
      <c r="E711" s="39" t="s">
        <v>64</v>
      </c>
      <c r="F711" s="39" t="s">
        <v>99</v>
      </c>
      <c r="G711" s="48">
        <v>40000</v>
      </c>
      <c r="H711" s="20"/>
      <c r="I711" s="51"/>
      <c r="J711" s="26"/>
      <c r="K711" s="20"/>
      <c r="L711" s="16">
        <v>40000</v>
      </c>
      <c r="M711" s="16"/>
    </row>
    <row r="712" spans="1:13" ht="60" customHeight="1" x14ac:dyDescent="0.25">
      <c r="A712" s="8">
        <v>493</v>
      </c>
      <c r="B712" s="8" t="s">
        <v>1037</v>
      </c>
      <c r="C712" s="24" t="s">
        <v>14</v>
      </c>
      <c r="D712" s="53" t="s">
        <v>118</v>
      </c>
      <c r="E712" s="39" t="s">
        <v>162</v>
      </c>
      <c r="F712" s="39" t="s">
        <v>1038</v>
      </c>
      <c r="G712" s="48">
        <v>40000</v>
      </c>
      <c r="H712" s="20"/>
      <c r="I712" s="51"/>
      <c r="J712" s="26"/>
      <c r="K712" s="20"/>
      <c r="L712" s="16">
        <v>40000</v>
      </c>
      <c r="M712" s="16"/>
    </row>
    <row r="713" spans="1:13" ht="60" customHeight="1" x14ac:dyDescent="0.25">
      <c r="A713" s="8">
        <v>494</v>
      </c>
      <c r="B713" s="8" t="s">
        <v>1039</v>
      </c>
      <c r="C713" s="24" t="s">
        <v>14</v>
      </c>
      <c r="D713" s="25" t="s">
        <v>707</v>
      </c>
      <c r="E713" s="39" t="s">
        <v>15</v>
      </c>
      <c r="F713" s="39" t="s">
        <v>1040</v>
      </c>
      <c r="G713" s="48">
        <v>30000</v>
      </c>
      <c r="H713" s="20"/>
      <c r="I713" s="51"/>
      <c r="J713" s="26"/>
      <c r="K713" s="20"/>
      <c r="L713" s="16">
        <v>30000</v>
      </c>
      <c r="M713" s="16"/>
    </row>
    <row r="714" spans="1:13" ht="60" customHeight="1" x14ac:dyDescent="0.25">
      <c r="A714" s="8">
        <v>495</v>
      </c>
      <c r="B714" s="8" t="s">
        <v>1041</v>
      </c>
      <c r="C714" s="24" t="s">
        <v>14</v>
      </c>
      <c r="D714" s="25" t="s">
        <v>162</v>
      </c>
      <c r="E714" s="39" t="s">
        <v>162</v>
      </c>
      <c r="F714" s="39" t="s">
        <v>890</v>
      </c>
      <c r="G714" s="48">
        <v>30000</v>
      </c>
      <c r="H714" s="20"/>
      <c r="I714" s="51"/>
      <c r="J714" s="26"/>
      <c r="K714" s="20"/>
      <c r="L714" s="16">
        <v>30000</v>
      </c>
      <c r="M714" s="16"/>
    </row>
    <row r="715" spans="1:13" ht="60" customHeight="1" x14ac:dyDescent="0.25">
      <c r="A715" s="8">
        <v>496</v>
      </c>
      <c r="B715" s="8" t="s">
        <v>1042</v>
      </c>
      <c r="C715" s="24" t="s">
        <v>14</v>
      </c>
      <c r="D715" s="25" t="s">
        <v>162</v>
      </c>
      <c r="E715" s="53" t="s">
        <v>162</v>
      </c>
      <c r="F715" s="39" t="s">
        <v>671</v>
      </c>
      <c r="G715" s="48">
        <v>40000</v>
      </c>
      <c r="H715" s="20"/>
      <c r="I715" s="51"/>
      <c r="J715" s="26"/>
      <c r="K715" s="20"/>
      <c r="L715" s="16">
        <v>40000</v>
      </c>
      <c r="M715" s="16"/>
    </row>
    <row r="716" spans="1:13" ht="60" customHeight="1" x14ac:dyDescent="0.25">
      <c r="A716" s="8">
        <v>497</v>
      </c>
      <c r="B716" s="8" t="s">
        <v>1043</v>
      </c>
      <c r="C716" s="24" t="s">
        <v>14</v>
      </c>
      <c r="D716" s="25" t="s">
        <v>46</v>
      </c>
      <c r="E716" s="53" t="s">
        <v>46</v>
      </c>
      <c r="F716" s="39" t="s">
        <v>401</v>
      </c>
      <c r="G716" s="48">
        <v>20000</v>
      </c>
      <c r="H716" s="20"/>
      <c r="I716" s="51"/>
      <c r="J716" s="26"/>
      <c r="K716" s="20"/>
      <c r="L716" s="16">
        <v>20000</v>
      </c>
      <c r="M716" s="16"/>
    </row>
    <row r="717" spans="1:13" ht="60" customHeight="1" x14ac:dyDescent="0.25">
      <c r="A717" s="8">
        <v>498</v>
      </c>
      <c r="B717" s="8" t="s">
        <v>1047</v>
      </c>
      <c r="C717" s="24" t="s">
        <v>14</v>
      </c>
      <c r="D717" s="25" t="s">
        <v>305</v>
      </c>
      <c r="E717" s="53" t="s">
        <v>305</v>
      </c>
      <c r="F717" s="53" t="s">
        <v>311</v>
      </c>
      <c r="G717" s="48">
        <v>30000</v>
      </c>
      <c r="H717" s="20"/>
      <c r="I717" s="51"/>
      <c r="J717" s="26"/>
      <c r="K717" s="20"/>
      <c r="L717" s="16">
        <v>30000</v>
      </c>
      <c r="M717" s="16"/>
    </row>
    <row r="718" spans="1:13" ht="60" customHeight="1" x14ac:dyDescent="0.25">
      <c r="A718" s="8">
        <v>499</v>
      </c>
      <c r="B718" s="8" t="s">
        <v>1049</v>
      </c>
      <c r="C718" s="24" t="s">
        <v>14</v>
      </c>
      <c r="D718" s="25" t="s">
        <v>262</v>
      </c>
      <c r="E718" s="53" t="s">
        <v>319</v>
      </c>
      <c r="F718" s="53" t="s">
        <v>23</v>
      </c>
      <c r="G718" s="48">
        <v>40000</v>
      </c>
      <c r="H718" s="20"/>
      <c r="I718" s="51"/>
      <c r="J718" s="26"/>
      <c r="K718" s="20"/>
      <c r="L718" s="16">
        <v>40000</v>
      </c>
      <c r="M718" s="16"/>
    </row>
    <row r="719" spans="1:13" ht="60" customHeight="1" x14ac:dyDescent="0.25">
      <c r="A719" s="8">
        <v>500</v>
      </c>
      <c r="B719" s="8" t="s">
        <v>1053</v>
      </c>
      <c r="C719" s="24" t="s">
        <v>14</v>
      </c>
      <c r="D719" s="25" t="s">
        <v>54</v>
      </c>
      <c r="E719" s="53" t="s">
        <v>54</v>
      </c>
      <c r="F719" s="53" t="s">
        <v>1054</v>
      </c>
      <c r="G719" s="48">
        <v>30000</v>
      </c>
      <c r="H719" s="20"/>
      <c r="I719" s="51"/>
      <c r="J719" s="26"/>
      <c r="K719" s="20"/>
      <c r="L719" s="16">
        <v>30000</v>
      </c>
      <c r="M719" s="16"/>
    </row>
    <row r="720" spans="1:13" ht="60" customHeight="1" x14ac:dyDescent="0.25">
      <c r="A720" s="82">
        <v>501</v>
      </c>
      <c r="B720" s="82" t="s">
        <v>1055</v>
      </c>
      <c r="C720" s="92" t="s">
        <v>738</v>
      </c>
      <c r="D720" s="95" t="s">
        <v>40</v>
      </c>
      <c r="E720" s="53" t="s">
        <v>40</v>
      </c>
      <c r="F720" s="53" t="s">
        <v>1056</v>
      </c>
      <c r="G720" s="48">
        <v>6000</v>
      </c>
      <c r="H720" s="20"/>
      <c r="I720" s="51"/>
      <c r="J720" s="87"/>
      <c r="K720" s="20"/>
      <c r="L720" s="85">
        <v>18000</v>
      </c>
      <c r="M720" s="85"/>
    </row>
    <row r="721" spans="1:13" ht="60" customHeight="1" x14ac:dyDescent="0.25">
      <c r="A721" s="84"/>
      <c r="B721" s="84"/>
      <c r="C721" s="93"/>
      <c r="D721" s="96"/>
      <c r="E721" s="53" t="s">
        <v>168</v>
      </c>
      <c r="F721" s="53" t="s">
        <v>1057</v>
      </c>
      <c r="G721" s="48">
        <v>8000</v>
      </c>
      <c r="H721" s="20"/>
      <c r="I721" s="51"/>
      <c r="J721" s="176"/>
      <c r="K721" s="20"/>
      <c r="L721" s="175"/>
      <c r="M721" s="175"/>
    </row>
    <row r="722" spans="1:13" ht="60" customHeight="1" x14ac:dyDescent="0.25">
      <c r="A722" s="83"/>
      <c r="B722" s="83"/>
      <c r="C722" s="94"/>
      <c r="D722" s="97"/>
      <c r="E722" s="53" t="s">
        <v>168</v>
      </c>
      <c r="F722" s="53" t="s">
        <v>1058</v>
      </c>
      <c r="G722" s="48">
        <v>4000</v>
      </c>
      <c r="H722" s="20"/>
      <c r="I722" s="51"/>
      <c r="J722" s="88"/>
      <c r="K722" s="20"/>
      <c r="L722" s="86"/>
      <c r="M722" s="86"/>
    </row>
    <row r="723" spans="1:13" ht="60" customHeight="1" x14ac:dyDescent="0.25">
      <c r="A723" s="8">
        <v>502</v>
      </c>
      <c r="B723" s="8" t="s">
        <v>1059</v>
      </c>
      <c r="C723" s="24" t="s">
        <v>14</v>
      </c>
      <c r="D723" s="80" t="s">
        <v>20</v>
      </c>
      <c r="E723" s="53" t="s">
        <v>20</v>
      </c>
      <c r="F723" s="53" t="s">
        <v>23</v>
      </c>
      <c r="G723" s="48">
        <v>40000</v>
      </c>
      <c r="H723" s="20"/>
      <c r="I723" s="51"/>
      <c r="J723" s="26"/>
      <c r="K723" s="20"/>
      <c r="L723" s="16">
        <v>40000</v>
      </c>
      <c r="M723" s="16"/>
    </row>
    <row r="724" spans="1:13" ht="60" customHeight="1" x14ac:dyDescent="0.25">
      <c r="A724" s="8">
        <v>503</v>
      </c>
      <c r="B724" s="8" t="s">
        <v>1060</v>
      </c>
      <c r="C724" s="24" t="s">
        <v>39</v>
      </c>
      <c r="D724" s="25" t="s">
        <v>175</v>
      </c>
      <c r="E724" s="53" t="s">
        <v>175</v>
      </c>
      <c r="F724" s="53" t="s">
        <v>595</v>
      </c>
      <c r="G724" s="48">
        <v>40000</v>
      </c>
      <c r="H724" s="20"/>
      <c r="I724" s="51"/>
      <c r="J724" s="26"/>
      <c r="K724" s="20"/>
      <c r="L724" s="16">
        <v>40000</v>
      </c>
      <c r="M724" s="16"/>
    </row>
    <row r="725" spans="1:13" ht="60" customHeight="1" x14ac:dyDescent="0.25">
      <c r="A725" s="8">
        <v>504</v>
      </c>
      <c r="B725" s="8" t="s">
        <v>1061</v>
      </c>
      <c r="C725" s="24" t="s">
        <v>14</v>
      </c>
      <c r="D725" s="25" t="s">
        <v>64</v>
      </c>
      <c r="E725" s="53" t="s">
        <v>64</v>
      </c>
      <c r="F725" s="53" t="s">
        <v>174</v>
      </c>
      <c r="G725" s="48">
        <v>40000</v>
      </c>
      <c r="H725" s="20"/>
      <c r="I725" s="51"/>
      <c r="J725" s="26"/>
      <c r="K725" s="20"/>
      <c r="L725" s="16">
        <v>40000</v>
      </c>
      <c r="M725" s="16"/>
    </row>
    <row r="726" spans="1:13" ht="60" customHeight="1" x14ac:dyDescent="0.25">
      <c r="A726" s="8">
        <v>505</v>
      </c>
      <c r="B726" s="8" t="s">
        <v>1062</v>
      </c>
      <c r="C726" s="24" t="s">
        <v>14</v>
      </c>
      <c r="D726" s="25" t="s">
        <v>64</v>
      </c>
      <c r="E726" s="53" t="s">
        <v>64</v>
      </c>
      <c r="F726" s="53" t="s">
        <v>174</v>
      </c>
      <c r="G726" s="48">
        <v>50000</v>
      </c>
      <c r="H726" s="20"/>
      <c r="I726" s="51"/>
      <c r="J726" s="26"/>
      <c r="K726" s="20"/>
      <c r="L726" s="16">
        <v>50000</v>
      </c>
      <c r="M726" s="16"/>
    </row>
    <row r="727" spans="1:13" ht="60" customHeight="1" x14ac:dyDescent="0.25">
      <c r="A727" s="8">
        <v>506</v>
      </c>
      <c r="B727" s="8" t="s">
        <v>1063</v>
      </c>
      <c r="C727" s="24" t="s">
        <v>14</v>
      </c>
      <c r="D727" s="25" t="s">
        <v>15</v>
      </c>
      <c r="E727" s="53" t="s">
        <v>15</v>
      </c>
      <c r="F727" s="53" t="s">
        <v>1064</v>
      </c>
      <c r="G727" s="48">
        <v>30000</v>
      </c>
      <c r="H727" s="1"/>
      <c r="I727" s="51"/>
      <c r="J727" s="26"/>
      <c r="K727" s="1"/>
      <c r="L727" s="16">
        <v>30000</v>
      </c>
      <c r="M727" s="16"/>
    </row>
    <row r="728" spans="1:13" ht="60" customHeight="1" x14ac:dyDescent="0.25">
      <c r="A728" s="8">
        <v>507</v>
      </c>
      <c r="B728" s="8" t="s">
        <v>1065</v>
      </c>
      <c r="C728" s="24" t="s">
        <v>14</v>
      </c>
      <c r="D728" s="25" t="s">
        <v>16</v>
      </c>
      <c r="E728" s="53" t="s">
        <v>16</v>
      </c>
      <c r="F728" s="53" t="s">
        <v>111</v>
      </c>
      <c r="G728" s="48">
        <v>30000</v>
      </c>
      <c r="H728" s="1"/>
      <c r="I728" s="51"/>
      <c r="J728" s="26"/>
      <c r="K728" s="1"/>
      <c r="L728" s="16">
        <v>30000</v>
      </c>
      <c r="M728" s="16"/>
    </row>
    <row r="729" spans="1:13" ht="60" customHeight="1" x14ac:dyDescent="0.25">
      <c r="A729" s="8">
        <v>508</v>
      </c>
      <c r="B729" s="8" t="s">
        <v>1066</v>
      </c>
      <c r="C729" s="24" t="s">
        <v>14</v>
      </c>
      <c r="D729" s="25" t="s">
        <v>115</v>
      </c>
      <c r="E729" s="53" t="s">
        <v>115</v>
      </c>
      <c r="F729" s="53" t="s">
        <v>116</v>
      </c>
      <c r="G729" s="48">
        <v>30000</v>
      </c>
      <c r="H729" s="1"/>
      <c r="I729" s="51"/>
      <c r="J729" s="26"/>
      <c r="K729" s="181"/>
      <c r="L729" s="16">
        <v>30000</v>
      </c>
      <c r="M729" s="16"/>
    </row>
    <row r="730" spans="1:13" ht="60" customHeight="1" x14ac:dyDescent="0.25">
      <c r="A730" s="182">
        <v>509</v>
      </c>
      <c r="B730" s="8" t="s">
        <v>1107</v>
      </c>
      <c r="C730" s="49" t="s">
        <v>14</v>
      </c>
      <c r="D730" s="53" t="s">
        <v>172</v>
      </c>
      <c r="E730" s="53" t="s">
        <v>172</v>
      </c>
      <c r="F730" s="53" t="s">
        <v>1108</v>
      </c>
      <c r="G730" s="48">
        <v>30000</v>
      </c>
      <c r="H730" s="1"/>
      <c r="I730" s="51"/>
      <c r="J730" s="26"/>
      <c r="K730" s="1"/>
      <c r="L730" s="16">
        <v>30000</v>
      </c>
      <c r="M730" s="16"/>
    </row>
    <row r="731" spans="1:13" ht="60" customHeight="1" x14ac:dyDescent="0.25">
      <c r="K731" s="184" t="s">
        <v>1067</v>
      </c>
      <c r="L731" s="81">
        <f>SUM(L1:L730)</f>
        <v>29190391</v>
      </c>
      <c r="M731" s="81">
        <f>SUM(M1:M730)</f>
        <v>12268662</v>
      </c>
    </row>
  </sheetData>
  <mergeCells count="1002">
    <mergeCell ref="M692:M694"/>
    <mergeCell ref="L695:L696"/>
    <mergeCell ref="M695:M696"/>
    <mergeCell ref="L703:L704"/>
    <mergeCell ref="M703:M704"/>
    <mergeCell ref="L720:L722"/>
    <mergeCell ref="M720:M722"/>
    <mergeCell ref="M652:M653"/>
    <mergeCell ref="M661:M662"/>
    <mergeCell ref="L663:L664"/>
    <mergeCell ref="M663:M664"/>
    <mergeCell ref="L669:L671"/>
    <mergeCell ref="M669:M671"/>
    <mergeCell ref="L678:L679"/>
    <mergeCell ref="M678:M679"/>
    <mergeCell ref="L686:L688"/>
    <mergeCell ref="M686:M688"/>
    <mergeCell ref="L624:L625"/>
    <mergeCell ref="M624:M625"/>
    <mergeCell ref="L631:L632"/>
    <mergeCell ref="M631:M632"/>
    <mergeCell ref="L637:L638"/>
    <mergeCell ref="M637:M638"/>
    <mergeCell ref="L647:L648"/>
    <mergeCell ref="M647:M648"/>
    <mergeCell ref="L649:L651"/>
    <mergeCell ref="M649:M651"/>
    <mergeCell ref="L561:L562"/>
    <mergeCell ref="M561:M562"/>
    <mergeCell ref="L567:L568"/>
    <mergeCell ref="M567:M568"/>
    <mergeCell ref="L569:L571"/>
    <mergeCell ref="M569:M571"/>
    <mergeCell ref="L575:L577"/>
    <mergeCell ref="M575:M577"/>
    <mergeCell ref="L583:L584"/>
    <mergeCell ref="M583:M584"/>
    <mergeCell ref="L506:L507"/>
    <mergeCell ref="M506:M507"/>
    <mergeCell ref="L523:L524"/>
    <mergeCell ref="M523:M524"/>
    <mergeCell ref="L527:L528"/>
    <mergeCell ref="M527:M528"/>
    <mergeCell ref="L545:L546"/>
    <mergeCell ref="M545:M546"/>
    <mergeCell ref="L549:L550"/>
    <mergeCell ref="M549:M550"/>
    <mergeCell ref="M455:M457"/>
    <mergeCell ref="L466:L467"/>
    <mergeCell ref="M466:M467"/>
    <mergeCell ref="M474:M475"/>
    <mergeCell ref="L476:L477"/>
    <mergeCell ref="M476:M477"/>
    <mergeCell ref="L488:L490"/>
    <mergeCell ref="M488:M490"/>
    <mergeCell ref="L496:L497"/>
    <mergeCell ref="M496:M497"/>
    <mergeCell ref="L402:L403"/>
    <mergeCell ref="M402:M403"/>
    <mergeCell ref="L405:L406"/>
    <mergeCell ref="M405:M406"/>
    <mergeCell ref="L415:L417"/>
    <mergeCell ref="M415:M417"/>
    <mergeCell ref="L419:L420"/>
    <mergeCell ref="M419:M420"/>
    <mergeCell ref="L426:L427"/>
    <mergeCell ref="M426:M427"/>
    <mergeCell ref="L429:L431"/>
    <mergeCell ref="M429:M431"/>
    <mergeCell ref="L433:L435"/>
    <mergeCell ref="M433:M435"/>
    <mergeCell ref="L455:L457"/>
    <mergeCell ref="I429:I431"/>
    <mergeCell ref="I433:I435"/>
    <mergeCell ref="I455:I457"/>
    <mergeCell ref="J567:J568"/>
    <mergeCell ref="J569:J571"/>
    <mergeCell ref="J575:J577"/>
    <mergeCell ref="J583:J584"/>
    <mergeCell ref="J624:J625"/>
    <mergeCell ref="J631:J632"/>
    <mergeCell ref="J637:J638"/>
    <mergeCell ref="J647:J648"/>
    <mergeCell ref="J649:J651"/>
    <mergeCell ref="A720:A722"/>
    <mergeCell ref="J402:J403"/>
    <mergeCell ref="J405:J406"/>
    <mergeCell ref="J415:J417"/>
    <mergeCell ref="J419:J420"/>
    <mergeCell ref="J426:J427"/>
    <mergeCell ref="J429:J431"/>
    <mergeCell ref="J433:J435"/>
    <mergeCell ref="J455:J457"/>
    <mergeCell ref="J466:J467"/>
    <mergeCell ref="J476:J477"/>
    <mergeCell ref="J488:J490"/>
    <mergeCell ref="J496:J497"/>
    <mergeCell ref="J506:J507"/>
    <mergeCell ref="J523:J524"/>
    <mergeCell ref="J527:J528"/>
    <mergeCell ref="J545:J546"/>
    <mergeCell ref="J549:J550"/>
    <mergeCell ref="J561:J562"/>
    <mergeCell ref="A649:A651"/>
    <mergeCell ref="A652:A653"/>
    <mergeCell ref="A663:A664"/>
    <mergeCell ref="A669:A671"/>
    <mergeCell ref="A678:A679"/>
    <mergeCell ref="A686:A688"/>
    <mergeCell ref="A692:A694"/>
    <mergeCell ref="A695:A696"/>
    <mergeCell ref="A703:A704"/>
    <mergeCell ref="A561:A562"/>
    <mergeCell ref="A567:A568"/>
    <mergeCell ref="A569:A571"/>
    <mergeCell ref="A575:A577"/>
    <mergeCell ref="A583:A584"/>
    <mergeCell ref="A624:A625"/>
    <mergeCell ref="A631:A632"/>
    <mergeCell ref="A637:A638"/>
    <mergeCell ref="A647:A648"/>
    <mergeCell ref="A466:A467"/>
    <mergeCell ref="A476:A477"/>
    <mergeCell ref="A488:A490"/>
    <mergeCell ref="A496:A497"/>
    <mergeCell ref="A506:A507"/>
    <mergeCell ref="A523:A524"/>
    <mergeCell ref="A527:A528"/>
    <mergeCell ref="A545:A546"/>
    <mergeCell ref="A549:A550"/>
    <mergeCell ref="A402:A403"/>
    <mergeCell ref="A405:A406"/>
    <mergeCell ref="A415:A417"/>
    <mergeCell ref="A419:A420"/>
    <mergeCell ref="A426:A427"/>
    <mergeCell ref="A429:A431"/>
    <mergeCell ref="A433:A435"/>
    <mergeCell ref="A455:A457"/>
    <mergeCell ref="C692:C694"/>
    <mergeCell ref="D692:D694"/>
    <mergeCell ref="B695:B696"/>
    <mergeCell ref="C695:C696"/>
    <mergeCell ref="D695:D696"/>
    <mergeCell ref="B703:B704"/>
    <mergeCell ref="C703:C704"/>
    <mergeCell ref="D703:D704"/>
    <mergeCell ref="B720:B722"/>
    <mergeCell ref="C720:C722"/>
    <mergeCell ref="D720:D722"/>
    <mergeCell ref="C652:C653"/>
    <mergeCell ref="D652:D653"/>
    <mergeCell ref="E652:E653"/>
    <mergeCell ref="B663:B664"/>
    <mergeCell ref="C663:C664"/>
    <mergeCell ref="D663:D664"/>
    <mergeCell ref="B669:B671"/>
    <mergeCell ref="C669:C671"/>
    <mergeCell ref="D669:D671"/>
    <mergeCell ref="C631:C632"/>
    <mergeCell ref="D631:D632"/>
    <mergeCell ref="E631:E632"/>
    <mergeCell ref="B637:B638"/>
    <mergeCell ref="C637:C638"/>
    <mergeCell ref="D637:D638"/>
    <mergeCell ref="E637:E638"/>
    <mergeCell ref="B647:B648"/>
    <mergeCell ref="C647:C648"/>
    <mergeCell ref="D647:D648"/>
    <mergeCell ref="C527:C528"/>
    <mergeCell ref="B545:B546"/>
    <mergeCell ref="C545:C546"/>
    <mergeCell ref="D545:D546"/>
    <mergeCell ref="E545:E546"/>
    <mergeCell ref="B549:B550"/>
    <mergeCell ref="D549:D550"/>
    <mergeCell ref="E549:E550"/>
    <mergeCell ref="B561:B562"/>
    <mergeCell ref="C561:C562"/>
    <mergeCell ref="D561:D562"/>
    <mergeCell ref="E561:E562"/>
    <mergeCell ref="C496:C497"/>
    <mergeCell ref="D496:D497"/>
    <mergeCell ref="B506:B507"/>
    <mergeCell ref="C506:C507"/>
    <mergeCell ref="D506:D507"/>
    <mergeCell ref="B523:B524"/>
    <mergeCell ref="D523:D524"/>
    <mergeCell ref="E523:E524"/>
    <mergeCell ref="F523:F524"/>
    <mergeCell ref="C466:C467"/>
    <mergeCell ref="D466:D467"/>
    <mergeCell ref="E466:E467"/>
    <mergeCell ref="E474:E475"/>
    <mergeCell ref="B476:B477"/>
    <mergeCell ref="C476:C477"/>
    <mergeCell ref="D476:D477"/>
    <mergeCell ref="B488:B490"/>
    <mergeCell ref="C488:C490"/>
    <mergeCell ref="D488:D490"/>
    <mergeCell ref="E429:E431"/>
    <mergeCell ref="B433:B435"/>
    <mergeCell ref="C433:C435"/>
    <mergeCell ref="D433:D435"/>
    <mergeCell ref="E433:E434"/>
    <mergeCell ref="B455:B457"/>
    <mergeCell ref="C455:C457"/>
    <mergeCell ref="D455:D457"/>
    <mergeCell ref="E455:E457"/>
    <mergeCell ref="B402:B403"/>
    <mergeCell ref="C402:C403"/>
    <mergeCell ref="D402:D403"/>
    <mergeCell ref="B405:B406"/>
    <mergeCell ref="C405:C406"/>
    <mergeCell ref="D405:D406"/>
    <mergeCell ref="B415:B417"/>
    <mergeCell ref="C415:C417"/>
    <mergeCell ref="D415:D417"/>
    <mergeCell ref="B419:B420"/>
    <mergeCell ref="C419:C420"/>
    <mergeCell ref="D419:D420"/>
    <mergeCell ref="E419:E420"/>
    <mergeCell ref="B426:B427"/>
    <mergeCell ref="C426:C427"/>
    <mergeCell ref="D426:D427"/>
    <mergeCell ref="E426:E427"/>
    <mergeCell ref="B429:B431"/>
    <mergeCell ref="C429:C431"/>
    <mergeCell ref="D429:D431"/>
    <mergeCell ref="J661:J662"/>
    <mergeCell ref="J652:J653"/>
    <mergeCell ref="J663:J664"/>
    <mergeCell ref="J669:J671"/>
    <mergeCell ref="J678:J679"/>
    <mergeCell ref="J686:J688"/>
    <mergeCell ref="J692:J694"/>
    <mergeCell ref="J695:J696"/>
    <mergeCell ref="J703:J704"/>
    <mergeCell ref="J720:J722"/>
    <mergeCell ref="L661:L662"/>
    <mergeCell ref="L652:L653"/>
    <mergeCell ref="L692:L694"/>
    <mergeCell ref="J474:J475"/>
    <mergeCell ref="I402:I403"/>
    <mergeCell ref="I405:I406"/>
    <mergeCell ref="I415:I417"/>
    <mergeCell ref="I419:I420"/>
    <mergeCell ref="I426:I427"/>
    <mergeCell ref="A394:A395"/>
    <mergeCell ref="L474:L475"/>
    <mergeCell ref="A661:A662"/>
    <mergeCell ref="B527:B528"/>
    <mergeCell ref="C661:C662"/>
    <mergeCell ref="D661:D662"/>
    <mergeCell ref="B678:B679"/>
    <mergeCell ref="B686:B688"/>
    <mergeCell ref="C686:C688"/>
    <mergeCell ref="D686:D688"/>
    <mergeCell ref="B649:B651"/>
    <mergeCell ref="C649:C651"/>
    <mergeCell ref="D649:D651"/>
    <mergeCell ref="E649:E651"/>
    <mergeCell ref="B583:B584"/>
    <mergeCell ref="C583:C584"/>
    <mergeCell ref="D583:D584"/>
    <mergeCell ref="E583:E584"/>
    <mergeCell ref="B624:B625"/>
    <mergeCell ref="C624:C625"/>
    <mergeCell ref="D624:D625"/>
    <mergeCell ref="E624:E625"/>
    <mergeCell ref="B567:B568"/>
    <mergeCell ref="C567:C568"/>
    <mergeCell ref="D567:D568"/>
    <mergeCell ref="B569:B571"/>
    <mergeCell ref="C569:C571"/>
    <mergeCell ref="D569:D571"/>
    <mergeCell ref="B575:B577"/>
    <mergeCell ref="C575:C577"/>
    <mergeCell ref="D575:D577"/>
    <mergeCell ref="B394:B395"/>
    <mergeCell ref="C394:C395"/>
    <mergeCell ref="D394:D395"/>
    <mergeCell ref="B380:B381"/>
    <mergeCell ref="C380:C381"/>
    <mergeCell ref="D380:D381"/>
    <mergeCell ref="E380:E381"/>
    <mergeCell ref="I380:I381"/>
    <mergeCell ref="J380:J381"/>
    <mergeCell ref="L380:L381"/>
    <mergeCell ref="M380:M381"/>
    <mergeCell ref="M394:M395"/>
    <mergeCell ref="I394:I395"/>
    <mergeCell ref="J394:J395"/>
    <mergeCell ref="L394:L395"/>
    <mergeCell ref="J364:J365"/>
    <mergeCell ref="B367:B368"/>
    <mergeCell ref="C367:C368"/>
    <mergeCell ref="D367:D368"/>
    <mergeCell ref="E367:E368"/>
    <mergeCell ref="I367:I368"/>
    <mergeCell ref="J367:J368"/>
    <mergeCell ref="L367:L368"/>
    <mergeCell ref="M367:M368"/>
    <mergeCell ref="B323:B327"/>
    <mergeCell ref="C323:C327"/>
    <mergeCell ref="D323:D327"/>
    <mergeCell ref="E323:E326"/>
    <mergeCell ref="I323:I327"/>
    <mergeCell ref="J323:J327"/>
    <mergeCell ref="L323:L327"/>
    <mergeCell ref="M323:M327"/>
    <mergeCell ref="B328:B329"/>
    <mergeCell ref="C328:C329"/>
    <mergeCell ref="D328:D329"/>
    <mergeCell ref="E328:E329"/>
    <mergeCell ref="I328:I329"/>
    <mergeCell ref="J328:J329"/>
    <mergeCell ref="L328:L329"/>
    <mergeCell ref="M328:M329"/>
    <mergeCell ref="B303:B304"/>
    <mergeCell ref="C303:C304"/>
    <mergeCell ref="I303:I304"/>
    <mergeCell ref="J303:J304"/>
    <mergeCell ref="L303:L304"/>
    <mergeCell ref="M303:M304"/>
    <mergeCell ref="M315:M316"/>
    <mergeCell ref="B318:B319"/>
    <mergeCell ref="C318:C319"/>
    <mergeCell ref="D318:D319"/>
    <mergeCell ref="I318:I319"/>
    <mergeCell ref="J318:J319"/>
    <mergeCell ref="L318:L319"/>
    <mergeCell ref="M318:M319"/>
    <mergeCell ref="B297:B298"/>
    <mergeCell ref="C297:C298"/>
    <mergeCell ref="D297:D298"/>
    <mergeCell ref="E297:E298"/>
    <mergeCell ref="I297:I298"/>
    <mergeCell ref="L297:L298"/>
    <mergeCell ref="M297:M298"/>
    <mergeCell ref="B301:B302"/>
    <mergeCell ref="C301:C302"/>
    <mergeCell ref="D301:D302"/>
    <mergeCell ref="L301:L302"/>
    <mergeCell ref="M301:M302"/>
    <mergeCell ref="B284:B285"/>
    <mergeCell ref="C284:C285"/>
    <mergeCell ref="D284:D285"/>
    <mergeCell ref="E284:E285"/>
    <mergeCell ref="I284:I285"/>
    <mergeCell ref="J284:J285"/>
    <mergeCell ref="L284:L285"/>
    <mergeCell ref="M284:M285"/>
    <mergeCell ref="F289:F291"/>
    <mergeCell ref="D261:D262"/>
    <mergeCell ref="I261:I262"/>
    <mergeCell ref="D273:D274"/>
    <mergeCell ref="I273:I274"/>
    <mergeCell ref="J273:J274"/>
    <mergeCell ref="L273:L274"/>
    <mergeCell ref="M273:M274"/>
    <mergeCell ref="B278:B280"/>
    <mergeCell ref="C278:C280"/>
    <mergeCell ref="D278:D280"/>
    <mergeCell ref="E278:E280"/>
    <mergeCell ref="F278:F279"/>
    <mergeCell ref="I278:I280"/>
    <mergeCell ref="J278:J280"/>
    <mergeCell ref="L278:L280"/>
    <mergeCell ref="M278:M280"/>
    <mergeCell ref="B265:B266"/>
    <mergeCell ref="C265:C266"/>
    <mergeCell ref="D265:D266"/>
    <mergeCell ref="I265:I266"/>
    <mergeCell ref="J265:J266"/>
    <mergeCell ref="L265:L266"/>
    <mergeCell ref="M265:M266"/>
    <mergeCell ref="B267:B268"/>
    <mergeCell ref="C267:C268"/>
    <mergeCell ref="D267:D268"/>
    <mergeCell ref="I267:I268"/>
    <mergeCell ref="J267:J268"/>
    <mergeCell ref="L267:L268"/>
    <mergeCell ref="M267:M268"/>
    <mergeCell ref="B261:B262"/>
    <mergeCell ref="B233:B235"/>
    <mergeCell ref="C233:C235"/>
    <mergeCell ref="D233:D235"/>
    <mergeCell ref="J233:J235"/>
    <mergeCell ref="L233:L235"/>
    <mergeCell ref="M233:M235"/>
    <mergeCell ref="B240:B241"/>
    <mergeCell ref="C240:C241"/>
    <mergeCell ref="D240:D241"/>
    <mergeCell ref="I240:I241"/>
    <mergeCell ref="J240:J241"/>
    <mergeCell ref="L240:L241"/>
    <mergeCell ref="M240:M241"/>
    <mergeCell ref="B242:B243"/>
    <mergeCell ref="C242:C243"/>
    <mergeCell ref="I242:I243"/>
    <mergeCell ref="J242:J243"/>
    <mergeCell ref="L242:L243"/>
    <mergeCell ref="M242:M243"/>
    <mergeCell ref="J261:J262"/>
    <mergeCell ref="L261:L262"/>
    <mergeCell ref="M261:M262"/>
    <mergeCell ref="C261:C262"/>
    <mergeCell ref="B332:B333"/>
    <mergeCell ref="C332:C333"/>
    <mergeCell ref="D332:D333"/>
    <mergeCell ref="I332:I333"/>
    <mergeCell ref="B334:B336"/>
    <mergeCell ref="C334:C335"/>
    <mergeCell ref="D334:D336"/>
    <mergeCell ref="E334:E336"/>
    <mergeCell ref="I334:I336"/>
    <mergeCell ref="B340:B341"/>
    <mergeCell ref="C340:C341"/>
    <mergeCell ref="D340:D341"/>
    <mergeCell ref="I340:I341"/>
    <mergeCell ref="B344:B346"/>
    <mergeCell ref="B348:B350"/>
    <mergeCell ref="C348:C350"/>
    <mergeCell ref="D348:D350"/>
    <mergeCell ref="I348:I350"/>
    <mergeCell ref="B364:B365"/>
    <mergeCell ref="C364:C365"/>
    <mergeCell ref="D364:D365"/>
    <mergeCell ref="I364:I365"/>
    <mergeCell ref="J334:J336"/>
    <mergeCell ref="L334:L336"/>
    <mergeCell ref="M334:M336"/>
    <mergeCell ref="J340:J341"/>
    <mergeCell ref="L340:L341"/>
    <mergeCell ref="M340:M341"/>
    <mergeCell ref="C344:C346"/>
    <mergeCell ref="D344:D346"/>
    <mergeCell ref="E344:E345"/>
    <mergeCell ref="J230:J232"/>
    <mergeCell ref="J348:J350"/>
    <mergeCell ref="L348:L350"/>
    <mergeCell ref="M348:M350"/>
    <mergeCell ref="B356:B357"/>
    <mergeCell ref="C356:C357"/>
    <mergeCell ref="D356:D357"/>
    <mergeCell ref="I356:I357"/>
    <mergeCell ref="B309:B311"/>
    <mergeCell ref="C309:C311"/>
    <mergeCell ref="D309:D311"/>
    <mergeCell ref="I309:I311"/>
    <mergeCell ref="J309:J311"/>
    <mergeCell ref="L309:L311"/>
    <mergeCell ref="M309:M311"/>
    <mergeCell ref="B315:B316"/>
    <mergeCell ref="C315:C316"/>
    <mergeCell ref="D315:D316"/>
    <mergeCell ref="E315:E316"/>
    <mergeCell ref="I315:I316"/>
    <mergeCell ref="J315:J316"/>
    <mergeCell ref="L315:L316"/>
    <mergeCell ref="L332:L333"/>
    <mergeCell ref="M332:M333"/>
    <mergeCell ref="M248:M249"/>
    <mergeCell ref="B251:B252"/>
    <mergeCell ref="C251:C252"/>
    <mergeCell ref="D251:D252"/>
    <mergeCell ref="E251:E252"/>
    <mergeCell ref="F251:F252"/>
    <mergeCell ref="I251:I252"/>
    <mergeCell ref="J251:J252"/>
    <mergeCell ref="L251:L252"/>
    <mergeCell ref="M251:M252"/>
    <mergeCell ref="B248:B249"/>
    <mergeCell ref="C248:C249"/>
    <mergeCell ref="A78:A86"/>
    <mergeCell ref="A88:A89"/>
    <mergeCell ref="A146:A147"/>
    <mergeCell ref="A150:A153"/>
    <mergeCell ref="A155:A159"/>
    <mergeCell ref="A230:A232"/>
    <mergeCell ref="D248:D249"/>
    <mergeCell ref="E248:E249"/>
    <mergeCell ref="I248:I249"/>
    <mergeCell ref="B197:B202"/>
    <mergeCell ref="C197:C201"/>
    <mergeCell ref="D197:D202"/>
    <mergeCell ref="I197:I202"/>
    <mergeCell ref="E198:E199"/>
    <mergeCell ref="B230:B232"/>
    <mergeCell ref="C230:C232"/>
    <mergeCell ref="D230:D232"/>
    <mergeCell ref="I230:I232"/>
    <mergeCell ref="A2:A10"/>
    <mergeCell ref="A12:A14"/>
    <mergeCell ref="A15:A19"/>
    <mergeCell ref="A20:A25"/>
    <mergeCell ref="A26:A34"/>
    <mergeCell ref="A35:A39"/>
    <mergeCell ref="A40:A42"/>
    <mergeCell ref="A69:A71"/>
    <mergeCell ref="A72:A77"/>
    <mergeCell ref="A43:A46"/>
    <mergeCell ref="A47:A49"/>
    <mergeCell ref="A50:A54"/>
    <mergeCell ref="A58:A60"/>
    <mergeCell ref="A64:A65"/>
    <mergeCell ref="A66:A68"/>
    <mergeCell ref="A90:A91"/>
    <mergeCell ref="A94:A95"/>
    <mergeCell ref="A96:A100"/>
    <mergeCell ref="A193:A194"/>
    <mergeCell ref="A101:A102"/>
    <mergeCell ref="A107:A108"/>
    <mergeCell ref="A110:A111"/>
    <mergeCell ref="A112:A114"/>
    <mergeCell ref="A121:A125"/>
    <mergeCell ref="A132:A133"/>
    <mergeCell ref="A134:A135"/>
    <mergeCell ref="A137:A138"/>
    <mergeCell ref="A140:A141"/>
    <mergeCell ref="A142:A143"/>
    <mergeCell ref="I132:I133"/>
    <mergeCell ref="J132:J133"/>
    <mergeCell ref="L132:L133"/>
    <mergeCell ref="M132:M133"/>
    <mergeCell ref="B155:B159"/>
    <mergeCell ref="C155:C159"/>
    <mergeCell ref="D155:D159"/>
    <mergeCell ref="I155:I159"/>
    <mergeCell ref="J155:J159"/>
    <mergeCell ref="L155:L159"/>
    <mergeCell ref="M155:M159"/>
    <mergeCell ref="B137:B138"/>
    <mergeCell ref="C137:C138"/>
    <mergeCell ref="D137:D138"/>
    <mergeCell ref="I137:I138"/>
    <mergeCell ref="J137:J138"/>
    <mergeCell ref="L137:L138"/>
    <mergeCell ref="M137:M138"/>
    <mergeCell ref="B140:B141"/>
    <mergeCell ref="C140:C141"/>
    <mergeCell ref="D140:D141"/>
    <mergeCell ref="I140:I141"/>
    <mergeCell ref="L72:L77"/>
    <mergeCell ref="M72:M77"/>
    <mergeCell ref="E74:E75"/>
    <mergeCell ref="B72:B77"/>
    <mergeCell ref="C72:C77"/>
    <mergeCell ref="D72:D77"/>
    <mergeCell ref="E72:E73"/>
    <mergeCell ref="I72:I77"/>
    <mergeCell ref="J72:J77"/>
    <mergeCell ref="L66:L68"/>
    <mergeCell ref="M66:M68"/>
    <mergeCell ref="B69:B71"/>
    <mergeCell ref="C69:C71"/>
    <mergeCell ref="D69:D71"/>
    <mergeCell ref="E69:E71"/>
    <mergeCell ref="I69:I71"/>
    <mergeCell ref="J69:J71"/>
    <mergeCell ref="L69:L71"/>
    <mergeCell ref="M69:M71"/>
    <mergeCell ref="B66:B68"/>
    <mergeCell ref="C66:C68"/>
    <mergeCell ref="D66:D68"/>
    <mergeCell ref="E66:E68"/>
    <mergeCell ref="I66:I68"/>
    <mergeCell ref="J66:J68"/>
    <mergeCell ref="M58:M60"/>
    <mergeCell ref="B64:B65"/>
    <mergeCell ref="C64:C65"/>
    <mergeCell ref="D64:D65"/>
    <mergeCell ref="E64:E65"/>
    <mergeCell ref="F64:F65"/>
    <mergeCell ref="I64:I65"/>
    <mergeCell ref="J64:J65"/>
    <mergeCell ref="L64:L65"/>
    <mergeCell ref="M64:M65"/>
    <mergeCell ref="B58:B60"/>
    <mergeCell ref="C58:C60"/>
    <mergeCell ref="D58:D60"/>
    <mergeCell ref="I58:I60"/>
    <mergeCell ref="J58:J60"/>
    <mergeCell ref="L58:L60"/>
    <mergeCell ref="M47:M49"/>
    <mergeCell ref="B50:B54"/>
    <mergeCell ref="C50:C54"/>
    <mergeCell ref="D50:D54"/>
    <mergeCell ref="I50:I54"/>
    <mergeCell ref="J50:J54"/>
    <mergeCell ref="L50:L54"/>
    <mergeCell ref="M50:M54"/>
    <mergeCell ref="B47:B49"/>
    <mergeCell ref="C47:C49"/>
    <mergeCell ref="D47:D49"/>
    <mergeCell ref="I47:I49"/>
    <mergeCell ref="J47:J49"/>
    <mergeCell ref="L47:L49"/>
    <mergeCell ref="M40:M42"/>
    <mergeCell ref="B43:B46"/>
    <mergeCell ref="C43:C46"/>
    <mergeCell ref="D43:D46"/>
    <mergeCell ref="E43:E44"/>
    <mergeCell ref="I43:I46"/>
    <mergeCell ref="J43:J46"/>
    <mergeCell ref="L43:L46"/>
    <mergeCell ref="M43:M46"/>
    <mergeCell ref="B40:B42"/>
    <mergeCell ref="C40:C42"/>
    <mergeCell ref="D40:D42"/>
    <mergeCell ref="I40:I42"/>
    <mergeCell ref="J40:J42"/>
    <mergeCell ref="L40:L42"/>
    <mergeCell ref="M26:M34"/>
    <mergeCell ref="E30:E31"/>
    <mergeCell ref="B35:B39"/>
    <mergeCell ref="C35:C39"/>
    <mergeCell ref="D35:D39"/>
    <mergeCell ref="E35:E36"/>
    <mergeCell ref="I35:I39"/>
    <mergeCell ref="J35:J39"/>
    <mergeCell ref="L35:L39"/>
    <mergeCell ref="M35:M39"/>
    <mergeCell ref="B26:B34"/>
    <mergeCell ref="C26:C34"/>
    <mergeCell ref="D26:D34"/>
    <mergeCell ref="I26:I34"/>
    <mergeCell ref="J26:J34"/>
    <mergeCell ref="L26:L34"/>
    <mergeCell ref="M15:M19"/>
    <mergeCell ref="B20:B25"/>
    <mergeCell ref="C20:C25"/>
    <mergeCell ref="D20:D25"/>
    <mergeCell ref="I20:I25"/>
    <mergeCell ref="J20:J25"/>
    <mergeCell ref="L20:L25"/>
    <mergeCell ref="M20:M25"/>
    <mergeCell ref="G24:G25"/>
    <mergeCell ref="B15:B19"/>
    <mergeCell ref="C15:C19"/>
    <mergeCell ref="D15:D19"/>
    <mergeCell ref="I15:I19"/>
    <mergeCell ref="J15:J19"/>
    <mergeCell ref="L15:L19"/>
    <mergeCell ref="M2:M10"/>
    <mergeCell ref="B12:B14"/>
    <mergeCell ref="C12:C13"/>
    <mergeCell ref="D12:D14"/>
    <mergeCell ref="I12:I14"/>
    <mergeCell ref="J12:J14"/>
    <mergeCell ref="L12:L14"/>
    <mergeCell ref="M12:M14"/>
    <mergeCell ref="B2:B10"/>
    <mergeCell ref="C2:C9"/>
    <mergeCell ref="D2:D10"/>
    <mergeCell ref="I2:I10"/>
    <mergeCell ref="J2:J10"/>
    <mergeCell ref="L2:L10"/>
    <mergeCell ref="B90:B91"/>
    <mergeCell ref="C90:C91"/>
    <mergeCell ref="D90:D91"/>
    <mergeCell ref="I90:I91"/>
    <mergeCell ref="J90:J91"/>
    <mergeCell ref="L90:L91"/>
    <mergeCell ref="M90:M91"/>
    <mergeCell ref="B94:B95"/>
    <mergeCell ref="C94:C95"/>
    <mergeCell ref="D94:D95"/>
    <mergeCell ref="E94:E95"/>
    <mergeCell ref="I94:I95"/>
    <mergeCell ref="L94:L95"/>
    <mergeCell ref="M94:M95"/>
    <mergeCell ref="L78:L86"/>
    <mergeCell ref="M78:M86"/>
    <mergeCell ref="B88:B89"/>
    <mergeCell ref="C88:C89"/>
    <mergeCell ref="D88:D89"/>
    <mergeCell ref="I88:I89"/>
    <mergeCell ref="J88:J89"/>
    <mergeCell ref="L88:L89"/>
    <mergeCell ref="M88:M89"/>
    <mergeCell ref="B78:B86"/>
    <mergeCell ref="C78:C86"/>
    <mergeCell ref="D78:D86"/>
    <mergeCell ref="I78:I86"/>
    <mergeCell ref="J78:J86"/>
    <mergeCell ref="I110:I111"/>
    <mergeCell ref="J110:J111"/>
    <mergeCell ref="L110:L111"/>
    <mergeCell ref="M110:M111"/>
    <mergeCell ref="B112:B114"/>
    <mergeCell ref="C112:C114"/>
    <mergeCell ref="D112:D114"/>
    <mergeCell ref="E112:E114"/>
    <mergeCell ref="I112:I114"/>
    <mergeCell ref="J112:J114"/>
    <mergeCell ref="L112:L114"/>
    <mergeCell ref="M112:M114"/>
    <mergeCell ref="C107:C108"/>
    <mergeCell ref="D107:D108"/>
    <mergeCell ref="I107:I108"/>
    <mergeCell ref="J107:J108"/>
    <mergeCell ref="L107:L108"/>
    <mergeCell ref="M107:M108"/>
    <mergeCell ref="B96:B100"/>
    <mergeCell ref="C96:C100"/>
    <mergeCell ref="D96:D100"/>
    <mergeCell ref="I96:I100"/>
    <mergeCell ref="J96:J100"/>
    <mergeCell ref="L96:L100"/>
    <mergeCell ref="M96:M100"/>
    <mergeCell ref="B101:B102"/>
    <mergeCell ref="C101:C102"/>
    <mergeCell ref="D101:D102"/>
    <mergeCell ref="I101:I102"/>
    <mergeCell ref="J101:J102"/>
    <mergeCell ref="L101:L102"/>
    <mergeCell ref="M101:M102"/>
    <mergeCell ref="B107:B108"/>
    <mergeCell ref="B110:B111"/>
    <mergeCell ref="C110:C111"/>
    <mergeCell ref="D110:D111"/>
    <mergeCell ref="E110:E111"/>
    <mergeCell ref="B134:B135"/>
    <mergeCell ref="C134:C135"/>
    <mergeCell ref="D134:D135"/>
    <mergeCell ref="E134:E135"/>
    <mergeCell ref="F134:F135"/>
    <mergeCell ref="B132:B133"/>
    <mergeCell ref="C132:C133"/>
    <mergeCell ref="D132:D133"/>
    <mergeCell ref="E132:E133"/>
    <mergeCell ref="B146:B147"/>
    <mergeCell ref="C146:C147"/>
    <mergeCell ref="D146:D147"/>
    <mergeCell ref="E146:E147"/>
    <mergeCell ref="I146:I147"/>
    <mergeCell ref="J146:J147"/>
    <mergeCell ref="L146:L147"/>
    <mergeCell ref="M146:M147"/>
    <mergeCell ref="B121:B125"/>
    <mergeCell ref="C121:C125"/>
    <mergeCell ref="I121:I125"/>
    <mergeCell ref="J121:J125"/>
    <mergeCell ref="L121:L125"/>
    <mergeCell ref="M121:M125"/>
    <mergeCell ref="D122:D123"/>
    <mergeCell ref="E122:E123"/>
    <mergeCell ref="F122:F123"/>
    <mergeCell ref="G122:G123"/>
    <mergeCell ref="H122:H123"/>
    <mergeCell ref="K122:K123"/>
    <mergeCell ref="I134:I135"/>
    <mergeCell ref="J134:J135"/>
    <mergeCell ref="L134:L135"/>
    <mergeCell ref="M134:M135"/>
    <mergeCell ref="J140:J141"/>
    <mergeCell ref="L140:L141"/>
    <mergeCell ref="M140:M141"/>
    <mergeCell ref="B142:B143"/>
    <mergeCell ref="C142:C143"/>
    <mergeCell ref="D142:D143"/>
    <mergeCell ref="I142:I143"/>
    <mergeCell ref="J142:J143"/>
    <mergeCell ref="L142:L143"/>
    <mergeCell ref="M142:M143"/>
    <mergeCell ref="L182:L185"/>
    <mergeCell ref="M182:M185"/>
    <mergeCell ref="B150:B153"/>
    <mergeCell ref="C150:C153"/>
    <mergeCell ref="D150:D153"/>
    <mergeCell ref="I150:I153"/>
    <mergeCell ref="J150:J153"/>
    <mergeCell ref="L150:L153"/>
    <mergeCell ref="M150:M153"/>
    <mergeCell ref="J162:J164"/>
    <mergeCell ref="L162:L164"/>
    <mergeCell ref="M162:M164"/>
    <mergeCell ref="E163:E164"/>
    <mergeCell ref="B168:B172"/>
    <mergeCell ref="C168:C172"/>
    <mergeCell ref="D168:D172"/>
    <mergeCell ref="I168:I172"/>
    <mergeCell ref="J168:J172"/>
    <mergeCell ref="L168:L172"/>
    <mergeCell ref="M168:M172"/>
    <mergeCell ref="B162:B164"/>
    <mergeCell ref="C162:C164"/>
    <mergeCell ref="D162:D164"/>
    <mergeCell ref="I162:I164"/>
    <mergeCell ref="B174:B176"/>
    <mergeCell ref="C174:C176"/>
    <mergeCell ref="D174:D176"/>
    <mergeCell ref="I174:I176"/>
    <mergeCell ref="J174:J176"/>
    <mergeCell ref="L174:L176"/>
    <mergeCell ref="M174:M176"/>
    <mergeCell ref="J178:J181"/>
    <mergeCell ref="L178:L181"/>
    <mergeCell ref="M178:M181"/>
    <mergeCell ref="B178:B181"/>
    <mergeCell ref="C178:C181"/>
    <mergeCell ref="D178:D181"/>
    <mergeCell ref="I178:I181"/>
    <mergeCell ref="E200:E201"/>
    <mergeCell ref="F200:F201"/>
    <mergeCell ref="G200:G201"/>
    <mergeCell ref="H200:H201"/>
    <mergeCell ref="K200:K201"/>
    <mergeCell ref="B182:B185"/>
    <mergeCell ref="C182:C185"/>
    <mergeCell ref="D182:D185"/>
    <mergeCell ref="I182:I185"/>
    <mergeCell ref="J182:J185"/>
    <mergeCell ref="B193:B194"/>
    <mergeCell ref="C193:C194"/>
    <mergeCell ref="D193:D194"/>
    <mergeCell ref="I193:I194"/>
    <mergeCell ref="J193:J194"/>
    <mergeCell ref="J197:J202"/>
    <mergeCell ref="C215:C216"/>
    <mergeCell ref="D215:D216"/>
    <mergeCell ref="I215:I216"/>
    <mergeCell ref="J215:J216"/>
    <mergeCell ref="L215:L216"/>
    <mergeCell ref="M215:M216"/>
    <mergeCell ref="B190:B191"/>
    <mergeCell ref="C190:C191"/>
    <mergeCell ref="D190:D191"/>
    <mergeCell ref="E190:E191"/>
    <mergeCell ref="I190:I191"/>
    <mergeCell ref="J190:J191"/>
    <mergeCell ref="K190:K191"/>
    <mergeCell ref="L190:L191"/>
    <mergeCell ref="M190:M191"/>
    <mergeCell ref="L193:L194"/>
    <mergeCell ref="M193:M194"/>
    <mergeCell ref="L197:L202"/>
    <mergeCell ref="M197:M202"/>
    <mergeCell ref="B222:B223"/>
    <mergeCell ref="C222:C223"/>
    <mergeCell ref="D222:D223"/>
    <mergeCell ref="I222:I223"/>
    <mergeCell ref="J222:J223"/>
    <mergeCell ref="K222:K223"/>
    <mergeCell ref="L222:L223"/>
    <mergeCell ref="M222:M223"/>
    <mergeCell ref="B210:B212"/>
    <mergeCell ref="C210:C212"/>
    <mergeCell ref="D210:D212"/>
    <mergeCell ref="I210:I212"/>
    <mergeCell ref="J210:J212"/>
    <mergeCell ref="L210:L212"/>
    <mergeCell ref="M210:M212"/>
    <mergeCell ref="B213:B214"/>
    <mergeCell ref="C213:C214"/>
    <mergeCell ref="D213:D214"/>
    <mergeCell ref="E213:E214"/>
    <mergeCell ref="I213:I214"/>
    <mergeCell ref="J213:J214"/>
    <mergeCell ref="L213:L214"/>
    <mergeCell ref="M213:M214"/>
    <mergeCell ref="B215:B216"/>
    <mergeCell ref="B217:B218"/>
    <mergeCell ref="C217:C218"/>
    <mergeCell ref="D217:D218"/>
    <mergeCell ref="E217:E218"/>
    <mergeCell ref="I217:I218"/>
    <mergeCell ref="J217:J218"/>
    <mergeCell ref="L217:L218"/>
    <mergeCell ref="M217:M218"/>
    <mergeCell ref="B219:B221"/>
    <mergeCell ref="C219:C221"/>
    <mergeCell ref="D219:D221"/>
    <mergeCell ref="E219:E221"/>
    <mergeCell ref="I219:I221"/>
    <mergeCell ref="J219:J221"/>
    <mergeCell ref="L219:L221"/>
    <mergeCell ref="M219:M221"/>
    <mergeCell ref="L287:L291"/>
    <mergeCell ref="M287:M291"/>
    <mergeCell ref="E289:E291"/>
    <mergeCell ref="B227:B229"/>
    <mergeCell ref="C227:C229"/>
    <mergeCell ref="D227:D229"/>
    <mergeCell ref="I227:I229"/>
    <mergeCell ref="J227:J229"/>
    <mergeCell ref="L227:L229"/>
    <mergeCell ref="M227:M229"/>
    <mergeCell ref="E231:E232"/>
    <mergeCell ref="I233:I234"/>
    <mergeCell ref="B255:B256"/>
    <mergeCell ref="C255:C256"/>
    <mergeCell ref="D255:D256"/>
    <mergeCell ref="E255:E256"/>
    <mergeCell ref="I255:I256"/>
    <mergeCell ref="J255:J256"/>
    <mergeCell ref="L255:L256"/>
    <mergeCell ref="M255:M256"/>
    <mergeCell ref="L230:L232"/>
    <mergeCell ref="M230:M232"/>
    <mergeCell ref="J248:J249"/>
    <mergeCell ref="L248:L249"/>
    <mergeCell ref="I385:I386"/>
    <mergeCell ref="J385:J386"/>
    <mergeCell ref="K385:K386"/>
    <mergeCell ref="L385:L386"/>
    <mergeCell ref="M385:M386"/>
    <mergeCell ref="B269:B270"/>
    <mergeCell ref="C269:C270"/>
    <mergeCell ref="D269:D270"/>
    <mergeCell ref="E269:E270"/>
    <mergeCell ref="I269:I270"/>
    <mergeCell ref="J269:J270"/>
    <mergeCell ref="L269:L270"/>
    <mergeCell ref="M269:M270"/>
    <mergeCell ref="B273:B274"/>
    <mergeCell ref="C273:C274"/>
    <mergeCell ref="B287:B291"/>
    <mergeCell ref="C287:C289"/>
    <mergeCell ref="D287:D291"/>
    <mergeCell ref="E287:E288"/>
    <mergeCell ref="F287:F288"/>
    <mergeCell ref="G287:G288"/>
    <mergeCell ref="H287:H288"/>
    <mergeCell ref="I287:I291"/>
    <mergeCell ref="J287:J291"/>
    <mergeCell ref="I344:I346"/>
    <mergeCell ref="J344:J346"/>
    <mergeCell ref="L344:L346"/>
    <mergeCell ref="M344:M346"/>
    <mergeCell ref="J356:J357"/>
    <mergeCell ref="L356:L357"/>
    <mergeCell ref="M356:M357"/>
    <mergeCell ref="B359:B360"/>
    <mergeCell ref="C359:C360"/>
    <mergeCell ref="D359:D360"/>
    <mergeCell ref="I359:I360"/>
    <mergeCell ref="J359:J360"/>
    <mergeCell ref="L359:L360"/>
    <mergeCell ref="M359:M360"/>
    <mergeCell ref="B474:B475"/>
    <mergeCell ref="C474:C475"/>
    <mergeCell ref="D474:D475"/>
    <mergeCell ref="A267:A268"/>
    <mergeCell ref="A269:A270"/>
    <mergeCell ref="A273:A274"/>
    <mergeCell ref="A278:A280"/>
    <mergeCell ref="A284:A285"/>
    <mergeCell ref="A287:A291"/>
    <mergeCell ref="A297:A298"/>
    <mergeCell ref="B385:B386"/>
    <mergeCell ref="C385:C386"/>
    <mergeCell ref="D385:D386"/>
    <mergeCell ref="E385:E386"/>
    <mergeCell ref="A162:A164"/>
    <mergeCell ref="A168:A172"/>
    <mergeCell ref="A174:A176"/>
    <mergeCell ref="A178:A181"/>
    <mergeCell ref="A182:A185"/>
    <mergeCell ref="A190:A191"/>
    <mergeCell ref="A197:A202"/>
    <mergeCell ref="A210:A212"/>
    <mergeCell ref="A213:A214"/>
    <mergeCell ref="A215:A216"/>
    <mergeCell ref="A217:A218"/>
    <mergeCell ref="A219:A221"/>
    <mergeCell ref="A222:A223"/>
    <mergeCell ref="A227:A229"/>
    <mergeCell ref="A233:A235"/>
    <mergeCell ref="A240:A241"/>
    <mergeCell ref="A242:A243"/>
    <mergeCell ref="A248:A249"/>
    <mergeCell ref="A251:A252"/>
    <mergeCell ref="A255:A256"/>
    <mergeCell ref="A261:A262"/>
    <mergeCell ref="A265:A266"/>
    <mergeCell ref="A474:A475"/>
    <mergeCell ref="B661:B662"/>
    <mergeCell ref="B466:B467"/>
    <mergeCell ref="B496:B497"/>
    <mergeCell ref="B631:B632"/>
    <mergeCell ref="B652:B653"/>
    <mergeCell ref="B692:B694"/>
    <mergeCell ref="A301:A302"/>
    <mergeCell ref="A303:A304"/>
    <mergeCell ref="A309:A311"/>
    <mergeCell ref="A315:A316"/>
    <mergeCell ref="A318:A319"/>
    <mergeCell ref="A323:A327"/>
    <mergeCell ref="A328:A329"/>
    <mergeCell ref="A332:A333"/>
    <mergeCell ref="A334:A336"/>
    <mergeCell ref="A340:A341"/>
    <mergeCell ref="A344:A346"/>
    <mergeCell ref="A348:A350"/>
    <mergeCell ref="A356:A357"/>
    <mergeCell ref="A359:A360"/>
    <mergeCell ref="A364:A365"/>
    <mergeCell ref="A367:A368"/>
    <mergeCell ref="A380:A381"/>
    <mergeCell ref="A385:A386"/>
  </mergeCells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Volkan Bayraktar</dc:creator>
  <cp:lastModifiedBy>Volkan Bayraktar</cp:lastModifiedBy>
  <dcterms:created xsi:type="dcterms:W3CDTF">2015-06-05T18:19:34Z</dcterms:created>
  <dcterms:modified xsi:type="dcterms:W3CDTF">2025-05-05T08:13:27Z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id_classification_restrictedinternal=65d81f48-df0b-4036-a097-c3ba24027e48</vt:lpwstr>
  </property>
  <property fmtid="{D5CDD505-2E9C-101B-9397-08002B2CF9AE}" pid="3" name="geodilabeluser">
    <vt:lpwstr>user=25474520380</vt:lpwstr>
  </property>
  <property fmtid="{D5CDD505-2E9C-101B-9397-08002B2CF9AE}" pid="4" name="geodilabeltime">
    <vt:lpwstr>datetime=2024-12-12T07:30:28.644Z</vt:lpwstr>
  </property>
</Properties>
</file>